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Project View" sheetId="1" r:id="rId1"/>
    <sheet name="Date Table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<sst xmlns="http://schemas.openxmlformats.org/spreadsheetml/2006/main" count="37" uniqueCount="37">
  <si>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Week Start</t>
  </si>
  <si>
    <t>Week End</t>
  </si>
  <si>
    <t>Add To Unit Prior</t>
  </si>
  <si>
    <t>Start Month</t>
  </si>
  <si>
    <t>Month #</t>
  </si>
  <si>
    <t>BOM Over View</t>
  </si>
  <si>
    <t>Month Name</t>
  </si>
  <si>
    <t>Project: METAL FRAME GO KART</t>
  </si>
  <si>
    <t>STAGE</t>
  </si>
  <si>
    <t>ORDER PARTS</t>
  </si>
  <si>
    <t>CUT TUBING</t>
  </si>
  <si>
    <t>CUT OUT PLATES</t>
  </si>
  <si>
    <t>CUT OUT STEERING COMPONENTS</t>
  </si>
  <si>
    <t>WELD UP FRAME</t>
  </si>
  <si>
    <t>FAB MUFFLER</t>
  </si>
  <si>
    <t>FINAL ASSEMBLY</t>
  </si>
  <si>
    <t>PAINT</t>
  </si>
  <si>
    <t>MOUNT BRAKES</t>
  </si>
  <si>
    <t>MOUNT PEDALS</t>
  </si>
  <si>
    <t>MOUNT ENGINE</t>
  </si>
  <si>
    <t>MOUNT REAR AXEL</t>
  </si>
  <si>
    <t>MOUNT FAB TENSIONER</t>
  </si>
  <si>
    <t>FAB ACCELERATOR SYSTEM</t>
  </si>
  <si>
    <t>CUT OUT SEAT</t>
  </si>
  <si>
    <t>GLUE-FAB SEAT</t>
  </si>
  <si>
    <t>MOUNT SEAT</t>
  </si>
  <si>
    <t>FAB MUFFLER SHIELD</t>
  </si>
  <si>
    <t>TEST</t>
  </si>
  <si>
    <t>DISSASSEMBLY</t>
  </si>
  <si>
    <t>REASSEMBLE</t>
  </si>
  <si>
    <t>FINAL TEST DRIVE</t>
  </si>
  <si>
    <t>HOURS</t>
  </si>
  <si>
    <t>CUMMULITAVE  WEEKENDS</t>
  </si>
  <si>
    <t>WEEKENDS (FRIDAY-SATURDAY)</t>
  </si>
  <si>
    <t>TOTAL HOURS</t>
  </si>
  <si>
    <t>Total Weekends</t>
  </si>
  <si>
    <t>Copyright GoKartGuru.com    Gamble Industries LLC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</si>
</sst>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10" xfId="0" applyFont="1" applyFill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0" fillId="0" borderId="0" xfId="0" applyFont="1" applyBorder="1" applyAlignment="1">
      <alignment wrapText="1"/>
    </xf>
    <xf numFmtId="15" fontId="0" fillId="0" borderId="0" xfId="0" applyNumberFormat="1" applyAlignment="1">
      <alignment/>
    </xf>
    <xf numFmtId="0" fontId="40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165" fontId="39" fillId="33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228600</xdr:rowOff>
    </xdr:from>
    <xdr:to>
      <xdr:col>5</xdr:col>
      <xdr:colOff>495300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3952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2"/>
  <sheetViews>
    <sheetView tabSelected="1" zoomScalePageLayoutView="0" workbookViewId="0" topLeftCell="A1">
      <pane ySplit="2070" topLeftCell="A6" activePane="bottomLeft" state="split"/>
      <selection pane="topLeft" activeCell="A1" sqref="A1"/>
      <selection pane="bottomLeft" activeCell="E4" sqref="E4"/>
    </sheetView>
  </sheetViews>
  <sheetFormatPr defaultColWidth="9.7109375" defaultRowHeight="19.5" customHeight="1"/>
  <cols>
    <col min="1" max="1" width="12.00390625" style="3" customWidth="1"/>
    <col min="2" max="4" width="9.7109375" style="3" customWidth="1"/>
    <col min="5" max="5" width="11.57421875" style="3" customWidth="1"/>
    <col min="6" max="16384" width="9.7109375" style="3" customWidth="1"/>
  </cols>
  <sheetData>
    <row r="1" spans="1:69" ht="19.5" customHeight="1">
      <c r="A1" s="8" t="s">
        <v>7</v>
      </c>
      <c r="G1" s="2" t="s">
        <v>4</v>
      </c>
      <c r="H1" s="2">
        <v>1</v>
      </c>
      <c r="I1" s="2">
        <v>1</v>
      </c>
      <c r="J1" s="2">
        <v>1</v>
      </c>
      <c r="K1" s="2">
        <v>1</v>
      </c>
      <c r="L1" s="2">
        <f aca="true" t="shared" si="0" ref="L1:S1">+H1+1</f>
        <v>2</v>
      </c>
      <c r="M1" s="2">
        <f t="shared" si="0"/>
        <v>2</v>
      </c>
      <c r="N1" s="2">
        <f t="shared" si="0"/>
        <v>2</v>
      </c>
      <c r="O1" s="2">
        <f t="shared" si="0"/>
        <v>2</v>
      </c>
      <c r="P1" s="2">
        <f t="shared" si="0"/>
        <v>3</v>
      </c>
      <c r="Q1" s="2">
        <f t="shared" si="0"/>
        <v>3</v>
      </c>
      <c r="R1" s="2">
        <f t="shared" si="0"/>
        <v>3</v>
      </c>
      <c r="S1" s="2">
        <f t="shared" si="0"/>
        <v>3</v>
      </c>
      <c r="T1" s="2">
        <f aca="true" t="shared" si="1" ref="T1:BQ1">+P1+1</f>
        <v>4</v>
      </c>
      <c r="U1" s="2">
        <f t="shared" si="1"/>
        <v>4</v>
      </c>
      <c r="V1" s="2">
        <f t="shared" si="1"/>
        <v>4</v>
      </c>
      <c r="W1" s="2">
        <f t="shared" si="1"/>
        <v>4</v>
      </c>
      <c r="X1" s="2">
        <f t="shared" si="1"/>
        <v>5</v>
      </c>
      <c r="Y1" s="2">
        <f t="shared" si="1"/>
        <v>5</v>
      </c>
      <c r="Z1" s="2">
        <f t="shared" si="1"/>
        <v>5</v>
      </c>
      <c r="AA1" s="2">
        <f t="shared" si="1"/>
        <v>5</v>
      </c>
      <c r="AB1" s="2">
        <f t="shared" si="1"/>
        <v>6</v>
      </c>
      <c r="AC1" s="2">
        <f t="shared" si="1"/>
        <v>6</v>
      </c>
      <c r="AD1" s="2">
        <f t="shared" si="1"/>
        <v>6</v>
      </c>
      <c r="AE1" s="2">
        <f t="shared" si="1"/>
        <v>6</v>
      </c>
      <c r="AF1" s="2">
        <f t="shared" si="1"/>
        <v>7</v>
      </c>
      <c r="AG1" s="2">
        <f t="shared" si="1"/>
        <v>7</v>
      </c>
      <c r="AH1" s="2">
        <f t="shared" si="1"/>
        <v>7</v>
      </c>
      <c r="AI1" s="2">
        <f t="shared" si="1"/>
        <v>7</v>
      </c>
      <c r="AJ1" s="2">
        <f t="shared" si="1"/>
        <v>8</v>
      </c>
      <c r="AK1" s="2">
        <f t="shared" si="1"/>
        <v>8</v>
      </c>
      <c r="AL1" s="2">
        <f t="shared" si="1"/>
        <v>8</v>
      </c>
      <c r="AM1" s="2">
        <f t="shared" si="1"/>
        <v>8</v>
      </c>
      <c r="AN1" s="2">
        <f t="shared" si="1"/>
        <v>9</v>
      </c>
      <c r="AO1" s="2">
        <f t="shared" si="1"/>
        <v>9</v>
      </c>
      <c r="AP1" s="2">
        <f t="shared" si="1"/>
        <v>9</v>
      </c>
      <c r="AQ1" s="2">
        <f t="shared" si="1"/>
        <v>9</v>
      </c>
      <c r="AR1" s="2">
        <f t="shared" si="1"/>
        <v>10</v>
      </c>
      <c r="AS1" s="2">
        <f t="shared" si="1"/>
        <v>10</v>
      </c>
      <c r="AT1" s="2">
        <f t="shared" si="1"/>
        <v>10</v>
      </c>
      <c r="AU1" s="2">
        <f t="shared" si="1"/>
        <v>10</v>
      </c>
      <c r="AV1" s="2">
        <f t="shared" si="1"/>
        <v>11</v>
      </c>
      <c r="AW1" s="2">
        <f t="shared" si="1"/>
        <v>11</v>
      </c>
      <c r="AX1" s="2">
        <f t="shared" si="1"/>
        <v>11</v>
      </c>
      <c r="AY1" s="2">
        <f t="shared" si="1"/>
        <v>11</v>
      </c>
      <c r="AZ1" s="2">
        <f t="shared" si="1"/>
        <v>12</v>
      </c>
      <c r="BA1" s="2">
        <f t="shared" si="1"/>
        <v>12</v>
      </c>
      <c r="BB1" s="2">
        <f t="shared" si="1"/>
        <v>12</v>
      </c>
      <c r="BC1" s="2">
        <f t="shared" si="1"/>
        <v>12</v>
      </c>
      <c r="BD1" s="2">
        <f t="shared" si="1"/>
        <v>13</v>
      </c>
      <c r="BE1" s="2">
        <f t="shared" si="1"/>
        <v>13</v>
      </c>
      <c r="BF1" s="2">
        <f t="shared" si="1"/>
        <v>13</v>
      </c>
      <c r="BG1" s="2">
        <f t="shared" si="1"/>
        <v>13</v>
      </c>
      <c r="BH1" s="2">
        <f t="shared" si="1"/>
        <v>14</v>
      </c>
      <c r="BI1" s="2">
        <f t="shared" si="1"/>
        <v>14</v>
      </c>
      <c r="BJ1" s="2">
        <f t="shared" si="1"/>
        <v>14</v>
      </c>
      <c r="BK1" s="2">
        <f t="shared" si="1"/>
        <v>14</v>
      </c>
      <c r="BL1" s="2">
        <f t="shared" si="1"/>
        <v>15</v>
      </c>
      <c r="BM1" s="2">
        <f t="shared" si="1"/>
        <v>15</v>
      </c>
      <c r="BN1" s="2">
        <f t="shared" si="1"/>
        <v>15</v>
      </c>
      <c r="BO1" s="2">
        <f t="shared" si="1"/>
        <v>15</v>
      </c>
      <c r="BP1" s="2">
        <f t="shared" si="1"/>
        <v>16</v>
      </c>
      <c r="BQ1" s="2">
        <f t="shared" si="1"/>
        <v>16</v>
      </c>
    </row>
    <row r="2" spans="7:69" s="4" customFormat="1" ht="14.25" customHeight="1">
      <c r="G2" s="2" t="s">
        <v>3</v>
      </c>
      <c r="H2" s="11">
        <v>9</v>
      </c>
      <c r="I2" s="12">
        <f>+H2</f>
        <v>9</v>
      </c>
      <c r="J2" s="12">
        <f>+H2</f>
        <v>9</v>
      </c>
      <c r="K2" s="12">
        <f>+H2</f>
        <v>9</v>
      </c>
      <c r="L2" s="2">
        <f>+$H$2+H1</f>
        <v>10</v>
      </c>
      <c r="M2" s="2">
        <f aca="true" t="shared" si="2" ref="M2:BQ2">+$H$2+I1</f>
        <v>10</v>
      </c>
      <c r="N2" s="2">
        <f t="shared" si="2"/>
        <v>10</v>
      </c>
      <c r="O2" s="2">
        <f t="shared" si="2"/>
        <v>10</v>
      </c>
      <c r="P2" s="2">
        <f t="shared" si="2"/>
        <v>11</v>
      </c>
      <c r="Q2" s="2">
        <f t="shared" si="2"/>
        <v>11</v>
      </c>
      <c r="R2" s="2">
        <f t="shared" si="2"/>
        <v>11</v>
      </c>
      <c r="S2" s="2">
        <f t="shared" si="2"/>
        <v>11</v>
      </c>
      <c r="T2" s="2">
        <f t="shared" si="2"/>
        <v>12</v>
      </c>
      <c r="U2" s="2">
        <f t="shared" si="2"/>
        <v>12</v>
      </c>
      <c r="V2" s="2">
        <f t="shared" si="2"/>
        <v>12</v>
      </c>
      <c r="W2" s="2">
        <f t="shared" si="2"/>
        <v>12</v>
      </c>
      <c r="X2" s="2">
        <f t="shared" si="2"/>
        <v>13</v>
      </c>
      <c r="Y2" s="2">
        <f t="shared" si="2"/>
        <v>13</v>
      </c>
      <c r="Z2" s="2">
        <f t="shared" si="2"/>
        <v>13</v>
      </c>
      <c r="AA2" s="2">
        <f t="shared" si="2"/>
        <v>13</v>
      </c>
      <c r="AB2" s="2">
        <f t="shared" si="2"/>
        <v>14</v>
      </c>
      <c r="AC2" s="2">
        <f t="shared" si="2"/>
        <v>14</v>
      </c>
      <c r="AD2" s="2">
        <f t="shared" si="2"/>
        <v>14</v>
      </c>
      <c r="AE2" s="2">
        <f t="shared" si="2"/>
        <v>14</v>
      </c>
      <c r="AF2" s="2">
        <f t="shared" si="2"/>
        <v>15</v>
      </c>
      <c r="AG2" s="2">
        <f t="shared" si="2"/>
        <v>15</v>
      </c>
      <c r="AH2" s="2">
        <f t="shared" si="2"/>
        <v>15</v>
      </c>
      <c r="AI2" s="2">
        <f t="shared" si="2"/>
        <v>15</v>
      </c>
      <c r="AJ2" s="2">
        <f t="shared" si="2"/>
        <v>16</v>
      </c>
      <c r="AK2" s="2">
        <f t="shared" si="2"/>
        <v>16</v>
      </c>
      <c r="AL2" s="2">
        <f t="shared" si="2"/>
        <v>16</v>
      </c>
      <c r="AM2" s="2">
        <f t="shared" si="2"/>
        <v>16</v>
      </c>
      <c r="AN2" s="2">
        <f t="shared" si="2"/>
        <v>17</v>
      </c>
      <c r="AO2" s="2">
        <f t="shared" si="2"/>
        <v>17</v>
      </c>
      <c r="AP2" s="2">
        <f t="shared" si="2"/>
        <v>17</v>
      </c>
      <c r="AQ2" s="2">
        <f t="shared" si="2"/>
        <v>17</v>
      </c>
      <c r="AR2" s="2">
        <f t="shared" si="2"/>
        <v>18</v>
      </c>
      <c r="AS2" s="2">
        <f t="shared" si="2"/>
        <v>18</v>
      </c>
      <c r="AT2" s="2">
        <f t="shared" si="2"/>
        <v>18</v>
      </c>
      <c r="AU2" s="2">
        <f t="shared" si="2"/>
        <v>18</v>
      </c>
      <c r="AV2" s="2">
        <f t="shared" si="2"/>
        <v>19</v>
      </c>
      <c r="AW2" s="2">
        <f t="shared" si="2"/>
        <v>19</v>
      </c>
      <c r="AX2" s="2">
        <f t="shared" si="2"/>
        <v>19</v>
      </c>
      <c r="AY2" s="2">
        <f t="shared" si="2"/>
        <v>19</v>
      </c>
      <c r="AZ2" s="2">
        <f t="shared" si="2"/>
        <v>20</v>
      </c>
      <c r="BA2" s="2">
        <f t="shared" si="2"/>
        <v>20</v>
      </c>
      <c r="BB2" s="2">
        <f t="shared" si="2"/>
        <v>20</v>
      </c>
      <c r="BC2" s="2">
        <f t="shared" si="2"/>
        <v>20</v>
      </c>
      <c r="BD2" s="2">
        <f t="shared" si="2"/>
        <v>21</v>
      </c>
      <c r="BE2" s="2">
        <f t="shared" si="2"/>
        <v>21</v>
      </c>
      <c r="BF2" s="2">
        <f t="shared" si="2"/>
        <v>21</v>
      </c>
      <c r="BG2" s="2">
        <f t="shared" si="2"/>
        <v>21</v>
      </c>
      <c r="BH2" s="2">
        <f t="shared" si="2"/>
        <v>22</v>
      </c>
      <c r="BI2" s="2">
        <f t="shared" si="2"/>
        <v>22</v>
      </c>
      <c r="BJ2" s="2">
        <f t="shared" si="2"/>
        <v>22</v>
      </c>
      <c r="BK2" s="2">
        <f t="shared" si="2"/>
        <v>22</v>
      </c>
      <c r="BL2" s="2">
        <f t="shared" si="2"/>
        <v>23</v>
      </c>
      <c r="BM2" s="2">
        <f t="shared" si="2"/>
        <v>23</v>
      </c>
      <c r="BN2" s="2">
        <f t="shared" si="2"/>
        <v>23</v>
      </c>
      <c r="BO2" s="2">
        <f t="shared" si="2"/>
        <v>23</v>
      </c>
      <c r="BP2" s="2">
        <f t="shared" si="2"/>
        <v>24</v>
      </c>
      <c r="BQ2" s="2">
        <f t="shared" si="2"/>
        <v>24</v>
      </c>
    </row>
    <row r="3" spans="7:69" s="4" customFormat="1" ht="24.75" customHeight="1">
      <c r="G3" s="1" t="s">
        <v>6</v>
      </c>
      <c r="H3" s="13">
        <f>VLOOKUP(H2,'Date Table'!$A$1:$B$149,2,FALSE)</f>
        <v>41153</v>
      </c>
      <c r="I3" s="13">
        <f>VLOOKUP(I2,'Date Table'!$A$1:$B$149,2,FALSE)</f>
        <v>41153</v>
      </c>
      <c r="J3" s="13">
        <f>VLOOKUP(J2,'Date Table'!$A$1:$B$149,2,FALSE)</f>
        <v>41153</v>
      </c>
      <c r="K3" s="13">
        <f>VLOOKUP(K2,'Date Table'!$A$1:$B$149,2,FALSE)</f>
        <v>41153</v>
      </c>
      <c r="L3" s="13">
        <f>VLOOKUP(L2,'Date Table'!$A$1:$B$149,2,FALSE)</f>
        <v>41183</v>
      </c>
      <c r="M3" s="13">
        <f>VLOOKUP(M2,'Date Table'!$A$1:$B$149,2,FALSE)</f>
        <v>41183</v>
      </c>
      <c r="N3" s="13">
        <f>VLOOKUP(N2,'Date Table'!$A$1:$B$149,2,FALSE)</f>
        <v>41183</v>
      </c>
      <c r="O3" s="13">
        <f>VLOOKUP(O2,'Date Table'!$A$1:$B$149,2,FALSE)</f>
        <v>41183</v>
      </c>
      <c r="P3" s="13">
        <f>VLOOKUP(P2,'Date Table'!$A$1:$B$149,2,FALSE)</f>
        <v>41214</v>
      </c>
      <c r="Q3" s="13">
        <f>VLOOKUP(Q2,'Date Table'!$A$1:$B$149,2,FALSE)</f>
        <v>41214</v>
      </c>
      <c r="R3" s="13">
        <f>VLOOKUP(R2,'Date Table'!$A$1:$B$149,2,FALSE)</f>
        <v>41214</v>
      </c>
      <c r="S3" s="13">
        <f>VLOOKUP(S2,'Date Table'!$A$1:$B$149,2,FALSE)</f>
        <v>41214</v>
      </c>
      <c r="T3" s="13">
        <f>VLOOKUP(T2,'Date Table'!$A$1:$B$149,2,FALSE)</f>
        <v>41244</v>
      </c>
      <c r="U3" s="13">
        <f>VLOOKUP(U2,'Date Table'!$A$1:$B$149,2,FALSE)</f>
        <v>41244</v>
      </c>
      <c r="V3" s="13">
        <f>VLOOKUP(V2,'Date Table'!$A$1:$B$149,2,FALSE)</f>
        <v>41244</v>
      </c>
      <c r="W3" s="13">
        <f>VLOOKUP(W2,'Date Table'!$A$1:$B$149,2,FALSE)</f>
        <v>41244</v>
      </c>
      <c r="X3" s="13">
        <f>VLOOKUP(X2,'Date Table'!$A$1:$B$149,2,FALSE)</f>
        <v>41275</v>
      </c>
      <c r="Y3" s="13">
        <f>VLOOKUP(Y2,'Date Table'!$A$1:$B$149,2,FALSE)</f>
        <v>41275</v>
      </c>
      <c r="Z3" s="13">
        <f>VLOOKUP(Z2,'Date Table'!$A$1:$B$149,2,FALSE)</f>
        <v>41275</v>
      </c>
      <c r="AA3" s="13">
        <f>VLOOKUP(AA2,'Date Table'!$A$1:$B$149,2,FALSE)</f>
        <v>41275</v>
      </c>
      <c r="AB3" s="13">
        <f>VLOOKUP(AB2,'Date Table'!$A$1:$B$149,2,FALSE)</f>
        <v>41306</v>
      </c>
      <c r="AC3" s="13">
        <f>VLOOKUP(AC2,'Date Table'!$A$1:$B$149,2,FALSE)</f>
        <v>41306</v>
      </c>
      <c r="AD3" s="13">
        <f>VLOOKUP(AD2,'Date Table'!$A$1:$B$149,2,FALSE)</f>
        <v>41306</v>
      </c>
      <c r="AE3" s="13">
        <f>VLOOKUP(AE2,'Date Table'!$A$1:$B$149,2,FALSE)</f>
        <v>41306</v>
      </c>
      <c r="AF3" s="13">
        <f>VLOOKUP(AF2,'Date Table'!$A$1:$B$149,2,FALSE)</f>
        <v>41334</v>
      </c>
      <c r="AG3" s="13">
        <f>VLOOKUP(AG2,'Date Table'!$A$1:$B$149,2,FALSE)</f>
        <v>41334</v>
      </c>
      <c r="AH3" s="13">
        <f>VLOOKUP(AH2,'Date Table'!$A$1:$B$149,2,FALSE)</f>
        <v>41334</v>
      </c>
      <c r="AI3" s="13">
        <f>VLOOKUP(AI2,'Date Table'!$A$1:$B$149,2,FALSE)</f>
        <v>41334</v>
      </c>
      <c r="AJ3" s="13">
        <f>VLOOKUP(AJ2,'Date Table'!$A$1:$B$149,2,FALSE)</f>
        <v>41365</v>
      </c>
      <c r="AK3" s="13">
        <f>VLOOKUP(AK2,'Date Table'!$A$1:$B$149,2,FALSE)</f>
        <v>41365</v>
      </c>
      <c r="AL3" s="13">
        <f>VLOOKUP(AL2,'Date Table'!$A$1:$B$149,2,FALSE)</f>
        <v>41365</v>
      </c>
      <c r="AM3" s="13">
        <f>VLOOKUP(AM2,'Date Table'!$A$1:$B$149,2,FALSE)</f>
        <v>41365</v>
      </c>
      <c r="AN3" s="13">
        <f>VLOOKUP(AN2,'Date Table'!$A$1:$B$149,2,FALSE)</f>
        <v>41395</v>
      </c>
      <c r="AO3" s="13">
        <f>VLOOKUP(AO2,'Date Table'!$A$1:$B$149,2,FALSE)</f>
        <v>41395</v>
      </c>
      <c r="AP3" s="13">
        <f>VLOOKUP(AP2,'Date Table'!$A$1:$B$149,2,FALSE)</f>
        <v>41395</v>
      </c>
      <c r="AQ3" s="13">
        <f>VLOOKUP(AQ2,'Date Table'!$A$1:$B$149,2,FALSE)</f>
        <v>41395</v>
      </c>
      <c r="AR3" s="13">
        <f>VLOOKUP(AR2,'Date Table'!$A$1:$B$149,2,FALSE)</f>
        <v>41426</v>
      </c>
      <c r="AS3" s="13">
        <f>VLOOKUP(AS2,'Date Table'!$A$1:$B$149,2,FALSE)</f>
        <v>41426</v>
      </c>
      <c r="AT3" s="13">
        <f>VLOOKUP(AT2,'Date Table'!$A$1:$B$149,2,FALSE)</f>
        <v>41426</v>
      </c>
      <c r="AU3" s="13">
        <f>VLOOKUP(AU2,'Date Table'!$A$1:$B$149,2,FALSE)</f>
        <v>41426</v>
      </c>
      <c r="AV3" s="13">
        <f>VLOOKUP(AV2,'Date Table'!$A$1:$B$149,2,FALSE)</f>
        <v>41456</v>
      </c>
      <c r="AW3" s="13">
        <f>VLOOKUP(AW2,'Date Table'!$A$1:$B$149,2,FALSE)</f>
        <v>41456</v>
      </c>
      <c r="AX3" s="13">
        <f>VLOOKUP(AX2,'Date Table'!$A$1:$B$149,2,FALSE)</f>
        <v>41456</v>
      </c>
      <c r="AY3" s="13">
        <f>VLOOKUP(AY2,'Date Table'!$A$1:$B$149,2,FALSE)</f>
        <v>41456</v>
      </c>
      <c r="AZ3" s="13">
        <f>VLOOKUP(AZ2,'Date Table'!$A$1:$B$149,2,FALSE)</f>
        <v>41487</v>
      </c>
      <c r="BA3" s="13">
        <f>VLOOKUP(BA2,'Date Table'!$A$1:$B$149,2,FALSE)</f>
        <v>41487</v>
      </c>
      <c r="BB3" s="13">
        <f>VLOOKUP(BB2,'Date Table'!$A$1:$B$149,2,FALSE)</f>
        <v>41487</v>
      </c>
      <c r="BC3" s="13">
        <f>VLOOKUP(BC2,'Date Table'!$A$1:$B$149,2,FALSE)</f>
        <v>41487</v>
      </c>
      <c r="BD3" s="13">
        <f>VLOOKUP(BD2,'Date Table'!$A$1:$B$149,2,FALSE)</f>
        <v>41518</v>
      </c>
      <c r="BE3" s="13">
        <f>VLOOKUP(BE2,'Date Table'!$A$1:$B$149,2,FALSE)</f>
        <v>41518</v>
      </c>
      <c r="BF3" s="13">
        <f>VLOOKUP(BF2,'Date Table'!$A$1:$B$149,2,FALSE)</f>
        <v>41518</v>
      </c>
      <c r="BG3" s="13">
        <f>VLOOKUP(BG2,'Date Table'!$A$1:$B$149,2,FALSE)</f>
        <v>41518</v>
      </c>
      <c r="BH3" s="13">
        <f>VLOOKUP(BH2,'Date Table'!$A$1:$B$149,2,FALSE)</f>
        <v>41548</v>
      </c>
      <c r="BI3" s="13">
        <f>VLOOKUP(BI2,'Date Table'!$A$1:$B$149,2,FALSE)</f>
        <v>41548</v>
      </c>
      <c r="BJ3" s="13">
        <f>VLOOKUP(BJ2,'Date Table'!$A$1:$B$149,2,FALSE)</f>
        <v>41548</v>
      </c>
      <c r="BK3" s="13">
        <f>VLOOKUP(BK2,'Date Table'!$A$1:$B$149,2,FALSE)</f>
        <v>41548</v>
      </c>
      <c r="BL3" s="13">
        <f>VLOOKUP(BL2,'Date Table'!$A$1:$B$149,2,FALSE)</f>
        <v>41579</v>
      </c>
      <c r="BM3" s="13">
        <f>VLOOKUP(BM2,'Date Table'!$A$1:$B$149,2,FALSE)</f>
        <v>41579</v>
      </c>
      <c r="BN3" s="13">
        <f>VLOOKUP(BN2,'Date Table'!$A$1:$B$149,2,FALSE)</f>
        <v>41579</v>
      </c>
      <c r="BO3" s="13">
        <f>VLOOKUP(BO2,'Date Table'!$A$1:$B$149,2,FALSE)</f>
        <v>41579</v>
      </c>
      <c r="BP3" s="13">
        <f>VLOOKUP(BP2,'Date Table'!$A$1:$B$149,2,FALSE)</f>
        <v>41609</v>
      </c>
      <c r="BQ3" s="13">
        <f>VLOOKUP(BQ2,'Date Table'!$A$1:$B$149,2,FALSE)</f>
        <v>41609</v>
      </c>
    </row>
    <row r="4" spans="1:69" ht="30" customHeight="1">
      <c r="A4" s="2" t="s">
        <v>8</v>
      </c>
      <c r="B4" s="2" t="s">
        <v>31</v>
      </c>
      <c r="C4" s="14" t="s">
        <v>33</v>
      </c>
      <c r="D4" s="2" t="s">
        <v>2</v>
      </c>
      <c r="E4" s="14" t="s">
        <v>32</v>
      </c>
      <c r="F4" s="2" t="s">
        <v>0</v>
      </c>
      <c r="G4" s="2" t="s">
        <v>1</v>
      </c>
      <c r="H4" s="5">
        <v>1</v>
      </c>
      <c r="I4" s="5">
        <f>+H4+1</f>
        <v>2</v>
      </c>
      <c r="J4" s="5">
        <f aca="true" t="shared" si="3" ref="J4:BQ4">+I4+1</f>
        <v>3</v>
      </c>
      <c r="K4" s="5">
        <f t="shared" si="3"/>
        <v>4</v>
      </c>
      <c r="L4" s="5">
        <f t="shared" si="3"/>
        <v>5</v>
      </c>
      <c r="M4" s="5">
        <f t="shared" si="3"/>
        <v>6</v>
      </c>
      <c r="N4" s="5">
        <f t="shared" si="3"/>
        <v>7</v>
      </c>
      <c r="O4" s="5">
        <f t="shared" si="3"/>
        <v>8</v>
      </c>
      <c r="P4" s="5">
        <f t="shared" si="3"/>
        <v>9</v>
      </c>
      <c r="Q4" s="5">
        <f t="shared" si="3"/>
        <v>10</v>
      </c>
      <c r="R4" s="5">
        <f t="shared" si="3"/>
        <v>11</v>
      </c>
      <c r="S4" s="5">
        <f t="shared" si="3"/>
        <v>12</v>
      </c>
      <c r="T4" s="5">
        <f t="shared" si="3"/>
        <v>13</v>
      </c>
      <c r="U4" s="5">
        <f t="shared" si="3"/>
        <v>14</v>
      </c>
      <c r="V4" s="5">
        <f t="shared" si="3"/>
        <v>15</v>
      </c>
      <c r="W4" s="5">
        <f t="shared" si="3"/>
        <v>16</v>
      </c>
      <c r="X4" s="5">
        <f t="shared" si="3"/>
        <v>17</v>
      </c>
      <c r="Y4" s="5">
        <f t="shared" si="3"/>
        <v>18</v>
      </c>
      <c r="Z4" s="5">
        <f t="shared" si="3"/>
        <v>19</v>
      </c>
      <c r="AA4" s="5">
        <f t="shared" si="3"/>
        <v>20</v>
      </c>
      <c r="AB4" s="5">
        <f t="shared" si="3"/>
        <v>21</v>
      </c>
      <c r="AC4" s="5">
        <f t="shared" si="3"/>
        <v>22</v>
      </c>
      <c r="AD4" s="5">
        <f t="shared" si="3"/>
        <v>23</v>
      </c>
      <c r="AE4" s="5">
        <f t="shared" si="3"/>
        <v>24</v>
      </c>
      <c r="AF4" s="5">
        <f t="shared" si="3"/>
        <v>25</v>
      </c>
      <c r="AG4" s="5">
        <f t="shared" si="3"/>
        <v>26</v>
      </c>
      <c r="AH4" s="5">
        <f t="shared" si="3"/>
        <v>27</v>
      </c>
      <c r="AI4" s="5">
        <f t="shared" si="3"/>
        <v>28</v>
      </c>
      <c r="AJ4" s="5">
        <f t="shared" si="3"/>
        <v>29</v>
      </c>
      <c r="AK4" s="5">
        <f t="shared" si="3"/>
        <v>30</v>
      </c>
      <c r="AL4" s="5">
        <f t="shared" si="3"/>
        <v>31</v>
      </c>
      <c r="AM4" s="5">
        <f t="shared" si="3"/>
        <v>32</v>
      </c>
      <c r="AN4" s="5">
        <f t="shared" si="3"/>
        <v>33</v>
      </c>
      <c r="AO4" s="5">
        <f t="shared" si="3"/>
        <v>34</v>
      </c>
      <c r="AP4" s="5">
        <f t="shared" si="3"/>
        <v>35</v>
      </c>
      <c r="AQ4" s="5">
        <f t="shared" si="3"/>
        <v>36</v>
      </c>
      <c r="AR4" s="5">
        <f t="shared" si="3"/>
        <v>37</v>
      </c>
      <c r="AS4" s="5">
        <f t="shared" si="3"/>
        <v>38</v>
      </c>
      <c r="AT4" s="5">
        <f t="shared" si="3"/>
        <v>39</v>
      </c>
      <c r="AU4" s="5">
        <f t="shared" si="3"/>
        <v>40</v>
      </c>
      <c r="AV4" s="5">
        <f t="shared" si="3"/>
        <v>41</v>
      </c>
      <c r="AW4" s="5">
        <f t="shared" si="3"/>
        <v>42</v>
      </c>
      <c r="AX4" s="5">
        <f t="shared" si="3"/>
        <v>43</v>
      </c>
      <c r="AY4" s="5">
        <f t="shared" si="3"/>
        <v>44</v>
      </c>
      <c r="AZ4" s="5">
        <f t="shared" si="3"/>
        <v>45</v>
      </c>
      <c r="BA4" s="5">
        <f t="shared" si="3"/>
        <v>46</v>
      </c>
      <c r="BB4" s="5">
        <f t="shared" si="3"/>
        <v>47</v>
      </c>
      <c r="BC4" s="5">
        <f t="shared" si="3"/>
        <v>48</v>
      </c>
      <c r="BD4" s="5">
        <f t="shared" si="3"/>
        <v>49</v>
      </c>
      <c r="BE4" s="5">
        <f t="shared" si="3"/>
        <v>50</v>
      </c>
      <c r="BF4" s="5">
        <f t="shared" si="3"/>
        <v>51</v>
      </c>
      <c r="BG4" s="5">
        <f t="shared" si="3"/>
        <v>52</v>
      </c>
      <c r="BH4" s="5">
        <f t="shared" si="3"/>
        <v>53</v>
      </c>
      <c r="BI4" s="5">
        <f t="shared" si="3"/>
        <v>54</v>
      </c>
      <c r="BJ4" s="5">
        <f t="shared" si="3"/>
        <v>55</v>
      </c>
      <c r="BK4" s="5">
        <f t="shared" si="3"/>
        <v>56</v>
      </c>
      <c r="BL4" s="5">
        <f t="shared" si="3"/>
        <v>57</v>
      </c>
      <c r="BM4" s="5">
        <f t="shared" si="3"/>
        <v>58</v>
      </c>
      <c r="BN4" s="5">
        <f t="shared" si="3"/>
        <v>59</v>
      </c>
      <c r="BO4" s="5">
        <f t="shared" si="3"/>
        <v>60</v>
      </c>
      <c r="BP4" s="5">
        <f t="shared" si="3"/>
        <v>61</v>
      </c>
      <c r="BQ4" s="5">
        <f t="shared" si="3"/>
        <v>62</v>
      </c>
    </row>
    <row r="5" spans="1:69" ht="19.5" customHeight="1">
      <c r="A5" s="6"/>
      <c r="B5" s="6"/>
      <c r="C5" s="6"/>
      <c r="D5" s="7">
        <v>1</v>
      </c>
      <c r="E5" s="7">
        <v>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ht="19.5" customHeight="1">
      <c r="A6" s="2" t="s">
        <v>5</v>
      </c>
      <c r="B6" s="7">
        <v>8</v>
      </c>
      <c r="C6" s="7">
        <f>+B6/16</f>
        <v>0.5</v>
      </c>
      <c r="D6" s="7">
        <v>1</v>
      </c>
      <c r="E6" s="7">
        <f>IF(D5=1,+C6+E5,C6+E4)</f>
        <v>2.5</v>
      </c>
      <c r="F6" s="7">
        <f>+INT(+G6-C6)</f>
        <v>1</v>
      </c>
      <c r="G6" s="7">
        <f>INT(+E6)</f>
        <v>2</v>
      </c>
      <c r="H6" s="6" t="str">
        <f aca="true" t="shared" si="4" ref="H6:Q15">IF(H$4=$G6,$A6,IF(H$4=$F6,$A6,IF(H$4&gt;=$F6&lt;=$G6,$A6,"")))</f>
        <v>BOM Over View</v>
      </c>
      <c r="I6" s="6" t="str">
        <f t="shared" si="4"/>
        <v>BOM Over View</v>
      </c>
      <c r="J6" s="6">
        <f t="shared" si="4"/>
      </c>
      <c r="K6" s="6">
        <f t="shared" si="4"/>
      </c>
      <c r="L6" s="6">
        <f t="shared" si="4"/>
      </c>
      <c r="M6" s="6">
        <f t="shared" si="4"/>
      </c>
      <c r="N6" s="6">
        <f t="shared" si="4"/>
      </c>
      <c r="O6" s="6">
        <f t="shared" si="4"/>
      </c>
      <c r="P6" s="6">
        <f t="shared" si="4"/>
      </c>
      <c r="Q6" s="6">
        <f t="shared" si="4"/>
      </c>
      <c r="R6" s="6">
        <f aca="true" t="shared" si="5" ref="R6:AA15">IF(R$4=$G6,$A6,IF(R$4=$F6,$A6,IF(R$4&gt;=$F6&lt;=$G6,$A6,"")))</f>
      </c>
      <c r="S6" s="6">
        <f t="shared" si="5"/>
      </c>
      <c r="T6" s="6">
        <f t="shared" si="5"/>
      </c>
      <c r="U6" s="6">
        <f t="shared" si="5"/>
      </c>
      <c r="V6" s="6">
        <f t="shared" si="5"/>
      </c>
      <c r="W6" s="6">
        <f t="shared" si="5"/>
      </c>
      <c r="X6" s="6">
        <f t="shared" si="5"/>
      </c>
      <c r="Y6" s="6">
        <f t="shared" si="5"/>
      </c>
      <c r="Z6" s="6">
        <f t="shared" si="5"/>
      </c>
      <c r="AA6" s="6">
        <f t="shared" si="5"/>
      </c>
      <c r="AB6" s="6">
        <f aca="true" t="shared" si="6" ref="AB6:AK15">IF(AB$4=$G6,$A6,IF(AB$4=$F6,$A6,IF(AB$4&gt;=$F6&lt;=$G6,$A6,"")))</f>
      </c>
      <c r="AC6" s="6">
        <f t="shared" si="6"/>
      </c>
      <c r="AD6" s="6">
        <f t="shared" si="6"/>
      </c>
      <c r="AE6" s="6">
        <f t="shared" si="6"/>
      </c>
      <c r="AF6" s="6">
        <f t="shared" si="6"/>
      </c>
      <c r="AG6" s="6">
        <f t="shared" si="6"/>
      </c>
      <c r="AH6" s="6">
        <f t="shared" si="6"/>
      </c>
      <c r="AI6" s="6">
        <f t="shared" si="6"/>
      </c>
      <c r="AJ6" s="6">
        <f t="shared" si="6"/>
      </c>
      <c r="AK6" s="6">
        <f t="shared" si="6"/>
      </c>
      <c r="AL6" s="6">
        <f aca="true" t="shared" si="7" ref="AL6:AU15">IF(AL$4=$G6,$A6,IF(AL$4=$F6,$A6,IF(AL$4&gt;=$F6&lt;=$G6,$A6,"")))</f>
      </c>
      <c r="AM6" s="6">
        <f t="shared" si="7"/>
      </c>
      <c r="AN6" s="6">
        <f t="shared" si="7"/>
      </c>
      <c r="AO6" s="6">
        <f t="shared" si="7"/>
      </c>
      <c r="AP6" s="6">
        <f t="shared" si="7"/>
      </c>
      <c r="AQ6" s="6">
        <f t="shared" si="7"/>
      </c>
      <c r="AR6" s="6">
        <f t="shared" si="7"/>
      </c>
      <c r="AS6" s="6">
        <f t="shared" si="7"/>
      </c>
      <c r="AT6" s="6">
        <f t="shared" si="7"/>
      </c>
      <c r="AU6" s="6">
        <f t="shared" si="7"/>
      </c>
      <c r="AV6" s="6">
        <f aca="true" t="shared" si="8" ref="AV6:BE15">IF(AV$4=$G6,$A6,IF(AV$4=$F6,$A6,IF(AV$4&gt;=$F6&lt;=$G6,$A6,"")))</f>
      </c>
      <c r="AW6" s="6">
        <f t="shared" si="8"/>
      </c>
      <c r="AX6" s="6">
        <f t="shared" si="8"/>
      </c>
      <c r="AY6" s="6">
        <f t="shared" si="8"/>
      </c>
      <c r="AZ6" s="6">
        <f t="shared" si="8"/>
      </c>
      <c r="BA6" s="6">
        <f t="shared" si="8"/>
      </c>
      <c r="BB6" s="6">
        <f t="shared" si="8"/>
      </c>
      <c r="BC6" s="6">
        <f t="shared" si="8"/>
      </c>
      <c r="BD6" s="6">
        <f t="shared" si="8"/>
      </c>
      <c r="BE6" s="6">
        <f t="shared" si="8"/>
      </c>
      <c r="BF6" s="6">
        <f aca="true" t="shared" si="9" ref="BF6:BQ15">IF(BF$4=$G6,$A6,IF(BF$4=$F6,$A6,IF(BF$4&gt;=$F6&lt;=$G6,$A6,"")))</f>
      </c>
      <c r="BG6" s="6">
        <f t="shared" si="9"/>
      </c>
      <c r="BH6" s="6">
        <f t="shared" si="9"/>
      </c>
      <c r="BI6" s="6">
        <f t="shared" si="9"/>
      </c>
      <c r="BJ6" s="6">
        <f t="shared" si="9"/>
      </c>
      <c r="BK6" s="6">
        <f t="shared" si="9"/>
      </c>
      <c r="BL6" s="6">
        <f t="shared" si="9"/>
      </c>
      <c r="BM6" s="6">
        <f t="shared" si="9"/>
      </c>
      <c r="BN6" s="6">
        <f t="shared" si="9"/>
      </c>
      <c r="BO6" s="6">
        <f t="shared" si="9"/>
      </c>
      <c r="BP6" s="6">
        <f t="shared" si="9"/>
      </c>
      <c r="BQ6" s="6">
        <f t="shared" si="9"/>
      </c>
    </row>
    <row r="7" spans="1:69" ht="19.5" customHeight="1">
      <c r="A7" s="2" t="s">
        <v>9</v>
      </c>
      <c r="B7" s="7">
        <v>16</v>
      </c>
      <c r="C7" s="7">
        <f aca="true" t="shared" si="10" ref="C7:C28">+B7/16</f>
        <v>1</v>
      </c>
      <c r="D7" s="7">
        <v>1</v>
      </c>
      <c r="E7" s="7">
        <f aca="true" t="shared" si="11" ref="E7:E28">IF(D6=1,+C7+E6,C7+E5)</f>
        <v>3.5</v>
      </c>
      <c r="F7" s="7">
        <f aca="true" t="shared" si="12" ref="F7:F28">+INT(+G7-C7)</f>
        <v>2</v>
      </c>
      <c r="G7" s="7">
        <f aca="true" t="shared" si="13" ref="G7:G28">INT(+E7)</f>
        <v>3</v>
      </c>
      <c r="H7" s="6">
        <f t="shared" si="4"/>
      </c>
      <c r="I7" s="6" t="str">
        <f t="shared" si="4"/>
        <v>ORDER PARTS</v>
      </c>
      <c r="J7" s="6" t="str">
        <f t="shared" si="4"/>
        <v>ORDER PARTS</v>
      </c>
      <c r="K7" s="6">
        <f t="shared" si="4"/>
      </c>
      <c r="L7" s="6">
        <f t="shared" si="4"/>
      </c>
      <c r="M7" s="6">
        <f t="shared" si="4"/>
      </c>
      <c r="N7" s="6">
        <f t="shared" si="4"/>
      </c>
      <c r="O7" s="6">
        <f t="shared" si="4"/>
      </c>
      <c r="P7" s="6">
        <f t="shared" si="4"/>
      </c>
      <c r="Q7" s="6">
        <f t="shared" si="4"/>
      </c>
      <c r="R7" s="6">
        <f t="shared" si="5"/>
      </c>
      <c r="S7" s="6">
        <f t="shared" si="5"/>
      </c>
      <c r="T7" s="6">
        <f t="shared" si="5"/>
      </c>
      <c r="U7" s="6">
        <f t="shared" si="5"/>
      </c>
      <c r="V7" s="6">
        <f t="shared" si="5"/>
      </c>
      <c r="W7" s="6">
        <f t="shared" si="5"/>
      </c>
      <c r="X7" s="6">
        <f t="shared" si="5"/>
      </c>
      <c r="Y7" s="6">
        <f t="shared" si="5"/>
      </c>
      <c r="Z7" s="6">
        <f t="shared" si="5"/>
      </c>
      <c r="AA7" s="6">
        <f t="shared" si="5"/>
      </c>
      <c r="AB7" s="6">
        <f t="shared" si="6"/>
      </c>
      <c r="AC7" s="6">
        <f t="shared" si="6"/>
      </c>
      <c r="AD7" s="6">
        <f t="shared" si="6"/>
      </c>
      <c r="AE7" s="6">
        <f t="shared" si="6"/>
      </c>
      <c r="AF7" s="6">
        <f t="shared" si="6"/>
      </c>
      <c r="AG7" s="6">
        <f t="shared" si="6"/>
      </c>
      <c r="AH7" s="6">
        <f t="shared" si="6"/>
      </c>
      <c r="AI7" s="6">
        <f t="shared" si="6"/>
      </c>
      <c r="AJ7" s="6">
        <f t="shared" si="6"/>
      </c>
      <c r="AK7" s="6">
        <f t="shared" si="6"/>
      </c>
      <c r="AL7" s="6">
        <f t="shared" si="7"/>
      </c>
      <c r="AM7" s="6">
        <f t="shared" si="7"/>
      </c>
      <c r="AN7" s="6">
        <f t="shared" si="7"/>
      </c>
      <c r="AO7" s="6">
        <f t="shared" si="7"/>
      </c>
      <c r="AP7" s="6">
        <f t="shared" si="7"/>
      </c>
      <c r="AQ7" s="6">
        <f t="shared" si="7"/>
      </c>
      <c r="AR7" s="6">
        <f t="shared" si="7"/>
      </c>
      <c r="AS7" s="6">
        <f t="shared" si="7"/>
      </c>
      <c r="AT7" s="6">
        <f t="shared" si="7"/>
      </c>
      <c r="AU7" s="6">
        <f t="shared" si="7"/>
      </c>
      <c r="AV7" s="6">
        <f t="shared" si="8"/>
      </c>
      <c r="AW7" s="6">
        <f t="shared" si="8"/>
      </c>
      <c r="AX7" s="6">
        <f t="shared" si="8"/>
      </c>
      <c r="AY7" s="6">
        <f t="shared" si="8"/>
      </c>
      <c r="AZ7" s="6">
        <f t="shared" si="8"/>
      </c>
      <c r="BA7" s="6">
        <f t="shared" si="8"/>
      </c>
      <c r="BB7" s="6">
        <f t="shared" si="8"/>
      </c>
      <c r="BC7" s="6">
        <f t="shared" si="8"/>
      </c>
      <c r="BD7" s="6">
        <f t="shared" si="8"/>
      </c>
      <c r="BE7" s="6">
        <f t="shared" si="8"/>
      </c>
      <c r="BF7" s="6">
        <f t="shared" si="9"/>
      </c>
      <c r="BG7" s="6">
        <f t="shared" si="9"/>
      </c>
      <c r="BH7" s="6">
        <f t="shared" si="9"/>
      </c>
      <c r="BI7" s="6">
        <f t="shared" si="9"/>
      </c>
      <c r="BJ7" s="6">
        <f t="shared" si="9"/>
      </c>
      <c r="BK7" s="6">
        <f t="shared" si="9"/>
      </c>
      <c r="BL7" s="6">
        <f t="shared" si="9"/>
      </c>
      <c r="BM7" s="6">
        <f t="shared" si="9"/>
      </c>
      <c r="BN7" s="6">
        <f t="shared" si="9"/>
      </c>
      <c r="BO7" s="6">
        <f t="shared" si="9"/>
      </c>
      <c r="BP7" s="6">
        <f t="shared" si="9"/>
      </c>
      <c r="BQ7" s="6">
        <f t="shared" si="9"/>
      </c>
    </row>
    <row r="8" spans="1:69" ht="19.5" customHeight="1">
      <c r="A8" s="2" t="s">
        <v>10</v>
      </c>
      <c r="B8" s="7">
        <v>16</v>
      </c>
      <c r="C8" s="7">
        <f t="shared" si="10"/>
        <v>1</v>
      </c>
      <c r="D8" s="7">
        <v>1</v>
      </c>
      <c r="E8" s="7">
        <f t="shared" si="11"/>
        <v>4.5</v>
      </c>
      <c r="F8" s="7">
        <f t="shared" si="12"/>
        <v>3</v>
      </c>
      <c r="G8" s="7">
        <f t="shared" si="13"/>
        <v>4</v>
      </c>
      <c r="H8" s="6">
        <f t="shared" si="4"/>
      </c>
      <c r="I8" s="6">
        <f t="shared" si="4"/>
      </c>
      <c r="J8" s="6" t="str">
        <f t="shared" si="4"/>
        <v>CUT TUBING</v>
      </c>
      <c r="K8" s="6" t="str">
        <f t="shared" si="4"/>
        <v>CUT TUBING</v>
      </c>
      <c r="L8" s="6">
        <f t="shared" si="4"/>
      </c>
      <c r="M8" s="6">
        <f t="shared" si="4"/>
      </c>
      <c r="N8" s="6">
        <f t="shared" si="4"/>
      </c>
      <c r="O8" s="6">
        <f t="shared" si="4"/>
      </c>
      <c r="P8" s="6">
        <f t="shared" si="4"/>
      </c>
      <c r="Q8" s="6">
        <f t="shared" si="4"/>
      </c>
      <c r="R8" s="6">
        <f t="shared" si="5"/>
      </c>
      <c r="S8" s="6">
        <f t="shared" si="5"/>
      </c>
      <c r="T8" s="6">
        <f t="shared" si="5"/>
      </c>
      <c r="U8" s="6">
        <f t="shared" si="5"/>
      </c>
      <c r="V8" s="6">
        <f t="shared" si="5"/>
      </c>
      <c r="W8" s="6">
        <f t="shared" si="5"/>
      </c>
      <c r="X8" s="6">
        <f t="shared" si="5"/>
      </c>
      <c r="Y8" s="6">
        <f t="shared" si="5"/>
      </c>
      <c r="Z8" s="6">
        <f t="shared" si="5"/>
      </c>
      <c r="AA8" s="6">
        <f t="shared" si="5"/>
      </c>
      <c r="AB8" s="6">
        <f t="shared" si="6"/>
      </c>
      <c r="AC8" s="6">
        <f t="shared" si="6"/>
      </c>
      <c r="AD8" s="6">
        <f t="shared" si="6"/>
      </c>
      <c r="AE8" s="6">
        <f t="shared" si="6"/>
      </c>
      <c r="AF8" s="6">
        <f t="shared" si="6"/>
      </c>
      <c r="AG8" s="6">
        <f t="shared" si="6"/>
      </c>
      <c r="AH8" s="6">
        <f t="shared" si="6"/>
      </c>
      <c r="AI8" s="6">
        <f t="shared" si="6"/>
      </c>
      <c r="AJ8" s="6">
        <f t="shared" si="6"/>
      </c>
      <c r="AK8" s="6">
        <f t="shared" si="6"/>
      </c>
      <c r="AL8" s="6">
        <f t="shared" si="7"/>
      </c>
      <c r="AM8" s="6">
        <f t="shared" si="7"/>
      </c>
      <c r="AN8" s="6">
        <f t="shared" si="7"/>
      </c>
      <c r="AO8" s="6">
        <f t="shared" si="7"/>
      </c>
      <c r="AP8" s="6">
        <f t="shared" si="7"/>
      </c>
      <c r="AQ8" s="6">
        <f t="shared" si="7"/>
      </c>
      <c r="AR8" s="6">
        <f t="shared" si="7"/>
      </c>
      <c r="AS8" s="6">
        <f t="shared" si="7"/>
      </c>
      <c r="AT8" s="6">
        <f t="shared" si="7"/>
      </c>
      <c r="AU8" s="6">
        <f t="shared" si="7"/>
      </c>
      <c r="AV8" s="6">
        <f t="shared" si="8"/>
      </c>
      <c r="AW8" s="6">
        <f t="shared" si="8"/>
      </c>
      <c r="AX8" s="6">
        <f t="shared" si="8"/>
      </c>
      <c r="AY8" s="6">
        <f t="shared" si="8"/>
      </c>
      <c r="AZ8" s="6">
        <f t="shared" si="8"/>
      </c>
      <c r="BA8" s="6">
        <f t="shared" si="8"/>
      </c>
      <c r="BB8" s="6">
        <f t="shared" si="8"/>
      </c>
      <c r="BC8" s="6">
        <f t="shared" si="8"/>
      </c>
      <c r="BD8" s="6">
        <f t="shared" si="8"/>
      </c>
      <c r="BE8" s="6">
        <f t="shared" si="8"/>
      </c>
      <c r="BF8" s="6">
        <f t="shared" si="9"/>
      </c>
      <c r="BG8" s="6">
        <f t="shared" si="9"/>
      </c>
      <c r="BH8" s="6">
        <f t="shared" si="9"/>
      </c>
      <c r="BI8" s="6">
        <f t="shared" si="9"/>
      </c>
      <c r="BJ8" s="6">
        <f t="shared" si="9"/>
      </c>
      <c r="BK8" s="6">
        <f t="shared" si="9"/>
      </c>
      <c r="BL8" s="6">
        <f t="shared" si="9"/>
      </c>
      <c r="BM8" s="6">
        <f t="shared" si="9"/>
      </c>
      <c r="BN8" s="6">
        <f t="shared" si="9"/>
      </c>
      <c r="BO8" s="6">
        <f t="shared" si="9"/>
      </c>
      <c r="BP8" s="6">
        <f t="shared" si="9"/>
      </c>
      <c r="BQ8" s="6">
        <f t="shared" si="9"/>
      </c>
    </row>
    <row r="9" spans="1:69" ht="19.5" customHeight="1">
      <c r="A9" s="2" t="s">
        <v>11</v>
      </c>
      <c r="B9" s="7">
        <v>8</v>
      </c>
      <c r="C9" s="7">
        <f t="shared" si="10"/>
        <v>0.5</v>
      </c>
      <c r="D9" s="7">
        <v>1</v>
      </c>
      <c r="E9" s="7">
        <f t="shared" si="11"/>
        <v>5</v>
      </c>
      <c r="F9" s="7">
        <f t="shared" si="12"/>
        <v>4</v>
      </c>
      <c r="G9" s="7">
        <f t="shared" si="13"/>
        <v>5</v>
      </c>
      <c r="H9" s="6">
        <f t="shared" si="4"/>
      </c>
      <c r="I9" s="6">
        <f t="shared" si="4"/>
      </c>
      <c r="J9" s="6">
        <f t="shared" si="4"/>
      </c>
      <c r="K9" s="6" t="str">
        <f t="shared" si="4"/>
        <v>CUT OUT PLATES</v>
      </c>
      <c r="L9" s="6" t="str">
        <f t="shared" si="4"/>
        <v>CUT OUT PLATES</v>
      </c>
      <c r="M9" s="6">
        <f t="shared" si="4"/>
      </c>
      <c r="N9" s="6">
        <f t="shared" si="4"/>
      </c>
      <c r="O9" s="6">
        <f t="shared" si="4"/>
      </c>
      <c r="P9" s="6">
        <f t="shared" si="4"/>
      </c>
      <c r="Q9" s="6">
        <f t="shared" si="4"/>
      </c>
      <c r="R9" s="6">
        <f t="shared" si="5"/>
      </c>
      <c r="S9" s="6">
        <f t="shared" si="5"/>
      </c>
      <c r="T9" s="6">
        <f t="shared" si="5"/>
      </c>
      <c r="U9" s="6">
        <f t="shared" si="5"/>
      </c>
      <c r="V9" s="6">
        <f t="shared" si="5"/>
      </c>
      <c r="W9" s="6">
        <f t="shared" si="5"/>
      </c>
      <c r="X9" s="6">
        <f t="shared" si="5"/>
      </c>
      <c r="Y9" s="6">
        <f t="shared" si="5"/>
      </c>
      <c r="Z9" s="6">
        <f t="shared" si="5"/>
      </c>
      <c r="AA9" s="6">
        <f t="shared" si="5"/>
      </c>
      <c r="AB9" s="6">
        <f t="shared" si="6"/>
      </c>
      <c r="AC9" s="6">
        <f t="shared" si="6"/>
      </c>
      <c r="AD9" s="6">
        <f t="shared" si="6"/>
      </c>
      <c r="AE9" s="6">
        <f t="shared" si="6"/>
      </c>
      <c r="AF9" s="6">
        <f t="shared" si="6"/>
      </c>
      <c r="AG9" s="6">
        <f t="shared" si="6"/>
      </c>
      <c r="AH9" s="6">
        <f t="shared" si="6"/>
      </c>
      <c r="AI9" s="6">
        <f t="shared" si="6"/>
      </c>
      <c r="AJ9" s="6">
        <f t="shared" si="6"/>
      </c>
      <c r="AK9" s="6">
        <f t="shared" si="6"/>
      </c>
      <c r="AL9" s="6">
        <f t="shared" si="7"/>
      </c>
      <c r="AM9" s="6">
        <f t="shared" si="7"/>
      </c>
      <c r="AN9" s="6">
        <f t="shared" si="7"/>
      </c>
      <c r="AO9" s="6">
        <f t="shared" si="7"/>
      </c>
      <c r="AP9" s="6">
        <f t="shared" si="7"/>
      </c>
      <c r="AQ9" s="6">
        <f t="shared" si="7"/>
      </c>
      <c r="AR9" s="6">
        <f t="shared" si="7"/>
      </c>
      <c r="AS9" s="6">
        <f t="shared" si="7"/>
      </c>
      <c r="AT9" s="6">
        <f t="shared" si="7"/>
      </c>
      <c r="AU9" s="6">
        <f t="shared" si="7"/>
      </c>
      <c r="AV9" s="6">
        <f t="shared" si="8"/>
      </c>
      <c r="AW9" s="6">
        <f t="shared" si="8"/>
      </c>
      <c r="AX9" s="6">
        <f t="shared" si="8"/>
      </c>
      <c r="AY9" s="6">
        <f t="shared" si="8"/>
      </c>
      <c r="AZ9" s="6">
        <f t="shared" si="8"/>
      </c>
      <c r="BA9" s="6">
        <f t="shared" si="8"/>
      </c>
      <c r="BB9" s="6">
        <f t="shared" si="8"/>
      </c>
      <c r="BC9" s="6">
        <f t="shared" si="8"/>
      </c>
      <c r="BD9" s="6">
        <f t="shared" si="8"/>
      </c>
      <c r="BE9" s="6">
        <f t="shared" si="8"/>
      </c>
      <c r="BF9" s="6">
        <f t="shared" si="9"/>
      </c>
      <c r="BG9" s="6">
        <f t="shared" si="9"/>
      </c>
      <c r="BH9" s="6">
        <f t="shared" si="9"/>
      </c>
      <c r="BI9" s="6">
        <f t="shared" si="9"/>
      </c>
      <c r="BJ9" s="6">
        <f t="shared" si="9"/>
      </c>
      <c r="BK9" s="6">
        <f t="shared" si="9"/>
      </c>
      <c r="BL9" s="6">
        <f t="shared" si="9"/>
      </c>
      <c r="BM9" s="6">
        <f t="shared" si="9"/>
      </c>
      <c r="BN9" s="6">
        <f t="shared" si="9"/>
      </c>
      <c r="BO9" s="6">
        <f t="shared" si="9"/>
      </c>
      <c r="BP9" s="6">
        <f t="shared" si="9"/>
      </c>
      <c r="BQ9" s="6">
        <f t="shared" si="9"/>
      </c>
    </row>
    <row r="10" spans="1:69" ht="19.5" customHeight="1">
      <c r="A10" s="2" t="s">
        <v>12</v>
      </c>
      <c r="B10" s="7">
        <v>16</v>
      </c>
      <c r="C10" s="7">
        <f t="shared" si="10"/>
        <v>1</v>
      </c>
      <c r="D10" s="7">
        <v>1</v>
      </c>
      <c r="E10" s="7">
        <f t="shared" si="11"/>
        <v>6</v>
      </c>
      <c r="F10" s="7">
        <f t="shared" si="12"/>
        <v>5</v>
      </c>
      <c r="G10" s="7">
        <f t="shared" si="13"/>
        <v>6</v>
      </c>
      <c r="H10" s="6">
        <f t="shared" si="4"/>
      </c>
      <c r="I10" s="6">
        <f t="shared" si="4"/>
      </c>
      <c r="J10" s="6">
        <f t="shared" si="4"/>
      </c>
      <c r="K10" s="6">
        <f t="shared" si="4"/>
      </c>
      <c r="L10" s="6" t="str">
        <f t="shared" si="4"/>
        <v>CUT OUT STEERING COMPONENTS</v>
      </c>
      <c r="M10" s="6" t="str">
        <f t="shared" si="4"/>
        <v>CUT OUT STEERING COMPONENTS</v>
      </c>
      <c r="N10" s="6">
        <f t="shared" si="4"/>
      </c>
      <c r="O10" s="6">
        <f t="shared" si="4"/>
      </c>
      <c r="P10" s="6">
        <f t="shared" si="4"/>
      </c>
      <c r="Q10" s="6">
        <f t="shared" si="4"/>
      </c>
      <c r="R10" s="6">
        <f t="shared" si="5"/>
      </c>
      <c r="S10" s="6">
        <f t="shared" si="5"/>
      </c>
      <c r="T10" s="6">
        <f t="shared" si="5"/>
      </c>
      <c r="U10" s="6">
        <f t="shared" si="5"/>
      </c>
      <c r="V10" s="6">
        <f t="shared" si="5"/>
      </c>
      <c r="W10" s="6">
        <f t="shared" si="5"/>
      </c>
      <c r="X10" s="6">
        <f t="shared" si="5"/>
      </c>
      <c r="Y10" s="6">
        <f t="shared" si="5"/>
      </c>
      <c r="Z10" s="6">
        <f t="shared" si="5"/>
      </c>
      <c r="AA10" s="6">
        <f t="shared" si="5"/>
      </c>
      <c r="AB10" s="6">
        <f t="shared" si="6"/>
      </c>
      <c r="AC10" s="6">
        <f t="shared" si="6"/>
      </c>
      <c r="AD10" s="6">
        <f t="shared" si="6"/>
      </c>
      <c r="AE10" s="6">
        <f t="shared" si="6"/>
      </c>
      <c r="AF10" s="6">
        <f t="shared" si="6"/>
      </c>
      <c r="AG10" s="6">
        <f t="shared" si="6"/>
      </c>
      <c r="AH10" s="6">
        <f t="shared" si="6"/>
      </c>
      <c r="AI10" s="6">
        <f t="shared" si="6"/>
      </c>
      <c r="AJ10" s="6">
        <f t="shared" si="6"/>
      </c>
      <c r="AK10" s="6">
        <f t="shared" si="6"/>
      </c>
      <c r="AL10" s="6">
        <f t="shared" si="7"/>
      </c>
      <c r="AM10" s="6">
        <f t="shared" si="7"/>
      </c>
      <c r="AN10" s="6">
        <f t="shared" si="7"/>
      </c>
      <c r="AO10" s="6">
        <f t="shared" si="7"/>
      </c>
      <c r="AP10" s="6">
        <f t="shared" si="7"/>
      </c>
      <c r="AQ10" s="6">
        <f t="shared" si="7"/>
      </c>
      <c r="AR10" s="6">
        <f t="shared" si="7"/>
      </c>
      <c r="AS10" s="6">
        <f t="shared" si="7"/>
      </c>
      <c r="AT10" s="6">
        <f t="shared" si="7"/>
      </c>
      <c r="AU10" s="6">
        <f t="shared" si="7"/>
      </c>
      <c r="AV10" s="6">
        <f t="shared" si="8"/>
      </c>
      <c r="AW10" s="6">
        <f t="shared" si="8"/>
      </c>
      <c r="AX10" s="6">
        <f t="shared" si="8"/>
      </c>
      <c r="AY10" s="6">
        <f t="shared" si="8"/>
      </c>
      <c r="AZ10" s="6">
        <f t="shared" si="8"/>
      </c>
      <c r="BA10" s="6">
        <f t="shared" si="8"/>
      </c>
      <c r="BB10" s="6">
        <f t="shared" si="8"/>
      </c>
      <c r="BC10" s="6">
        <f t="shared" si="8"/>
      </c>
      <c r="BD10" s="6">
        <f t="shared" si="8"/>
      </c>
      <c r="BE10" s="6">
        <f t="shared" si="8"/>
      </c>
      <c r="BF10" s="6">
        <f t="shared" si="9"/>
      </c>
      <c r="BG10" s="6">
        <f t="shared" si="9"/>
      </c>
      <c r="BH10" s="6">
        <f t="shared" si="9"/>
      </c>
      <c r="BI10" s="6">
        <f t="shared" si="9"/>
      </c>
      <c r="BJ10" s="6">
        <f t="shared" si="9"/>
      </c>
      <c r="BK10" s="6">
        <f t="shared" si="9"/>
      </c>
      <c r="BL10" s="6">
        <f t="shared" si="9"/>
      </c>
      <c r="BM10" s="6">
        <f t="shared" si="9"/>
      </c>
      <c r="BN10" s="6">
        <f t="shared" si="9"/>
      </c>
      <c r="BO10" s="6">
        <f t="shared" si="9"/>
      </c>
      <c r="BP10" s="6">
        <f t="shared" si="9"/>
      </c>
      <c r="BQ10" s="6">
        <f t="shared" si="9"/>
      </c>
    </row>
    <row r="11" spans="1:69" ht="19.5" customHeight="1">
      <c r="A11" s="2" t="s">
        <v>13</v>
      </c>
      <c r="B11" s="7">
        <v>18</v>
      </c>
      <c r="C11" s="7">
        <f t="shared" si="10"/>
        <v>1.125</v>
      </c>
      <c r="D11" s="7">
        <v>1</v>
      </c>
      <c r="E11" s="7">
        <f t="shared" si="11"/>
        <v>7.125</v>
      </c>
      <c r="F11" s="7">
        <f t="shared" si="12"/>
        <v>5</v>
      </c>
      <c r="G11" s="7">
        <f t="shared" si="13"/>
        <v>7</v>
      </c>
      <c r="H11" s="6">
        <f t="shared" si="4"/>
      </c>
      <c r="I11" s="6">
        <f t="shared" si="4"/>
      </c>
      <c r="J11" s="6">
        <f t="shared" si="4"/>
      </c>
      <c r="K11" s="6">
        <f t="shared" si="4"/>
      </c>
      <c r="L11" s="6" t="str">
        <f t="shared" si="4"/>
        <v>WELD UP FRAME</v>
      </c>
      <c r="M11" s="6">
        <f t="shared" si="4"/>
      </c>
      <c r="N11" s="6" t="str">
        <f t="shared" si="4"/>
        <v>WELD UP FRAME</v>
      </c>
      <c r="O11" s="6">
        <f t="shared" si="4"/>
      </c>
      <c r="P11" s="6">
        <f t="shared" si="4"/>
      </c>
      <c r="Q11" s="6">
        <f t="shared" si="4"/>
      </c>
      <c r="R11" s="6">
        <f t="shared" si="5"/>
      </c>
      <c r="S11" s="6">
        <f t="shared" si="5"/>
      </c>
      <c r="T11" s="6">
        <f t="shared" si="5"/>
      </c>
      <c r="U11" s="6">
        <f t="shared" si="5"/>
      </c>
      <c r="V11" s="6">
        <f t="shared" si="5"/>
      </c>
      <c r="W11" s="6">
        <f t="shared" si="5"/>
      </c>
      <c r="X11" s="6">
        <f t="shared" si="5"/>
      </c>
      <c r="Y11" s="6">
        <f t="shared" si="5"/>
      </c>
      <c r="Z11" s="6">
        <f t="shared" si="5"/>
      </c>
      <c r="AA11" s="6">
        <f t="shared" si="5"/>
      </c>
      <c r="AB11" s="6">
        <f t="shared" si="6"/>
      </c>
      <c r="AC11" s="6">
        <f t="shared" si="6"/>
      </c>
      <c r="AD11" s="6">
        <f t="shared" si="6"/>
      </c>
      <c r="AE11" s="6">
        <f t="shared" si="6"/>
      </c>
      <c r="AF11" s="6">
        <f t="shared" si="6"/>
      </c>
      <c r="AG11" s="6">
        <f t="shared" si="6"/>
      </c>
      <c r="AH11" s="6">
        <f t="shared" si="6"/>
      </c>
      <c r="AI11" s="6">
        <f t="shared" si="6"/>
      </c>
      <c r="AJ11" s="6">
        <f t="shared" si="6"/>
      </c>
      <c r="AK11" s="6">
        <f t="shared" si="6"/>
      </c>
      <c r="AL11" s="6">
        <f t="shared" si="7"/>
      </c>
      <c r="AM11" s="6">
        <f t="shared" si="7"/>
      </c>
      <c r="AN11" s="6">
        <f t="shared" si="7"/>
      </c>
      <c r="AO11" s="6">
        <f t="shared" si="7"/>
      </c>
      <c r="AP11" s="6">
        <f t="shared" si="7"/>
      </c>
      <c r="AQ11" s="6">
        <f t="shared" si="7"/>
      </c>
      <c r="AR11" s="6">
        <f t="shared" si="7"/>
      </c>
      <c r="AS11" s="6">
        <f t="shared" si="7"/>
      </c>
      <c r="AT11" s="6">
        <f t="shared" si="7"/>
      </c>
      <c r="AU11" s="6">
        <f t="shared" si="7"/>
      </c>
      <c r="AV11" s="6">
        <f t="shared" si="8"/>
      </c>
      <c r="AW11" s="6">
        <f t="shared" si="8"/>
      </c>
      <c r="AX11" s="6">
        <f t="shared" si="8"/>
      </c>
      <c r="AY11" s="6">
        <f t="shared" si="8"/>
      </c>
      <c r="AZ11" s="6">
        <f t="shared" si="8"/>
      </c>
      <c r="BA11" s="6">
        <f t="shared" si="8"/>
      </c>
      <c r="BB11" s="6">
        <f t="shared" si="8"/>
      </c>
      <c r="BC11" s="6">
        <f t="shared" si="8"/>
      </c>
      <c r="BD11" s="6">
        <f t="shared" si="8"/>
      </c>
      <c r="BE11" s="6">
        <f t="shared" si="8"/>
      </c>
      <c r="BF11" s="6">
        <f t="shared" si="9"/>
      </c>
      <c r="BG11" s="6">
        <f t="shared" si="9"/>
      </c>
      <c r="BH11" s="6">
        <f t="shared" si="9"/>
      </c>
      <c r="BI11" s="6">
        <f t="shared" si="9"/>
      </c>
      <c r="BJ11" s="6">
        <f t="shared" si="9"/>
      </c>
      <c r="BK11" s="6">
        <f t="shared" si="9"/>
      </c>
      <c r="BL11" s="6">
        <f t="shared" si="9"/>
      </c>
      <c r="BM11" s="6">
        <f t="shared" si="9"/>
      </c>
      <c r="BN11" s="6">
        <f t="shared" si="9"/>
      </c>
      <c r="BO11" s="6">
        <f t="shared" si="9"/>
      </c>
      <c r="BP11" s="6">
        <f t="shared" si="9"/>
      </c>
      <c r="BQ11" s="6">
        <f t="shared" si="9"/>
      </c>
    </row>
    <row r="12" spans="1:69" ht="19.5" customHeight="1">
      <c r="A12" s="2" t="s">
        <v>19</v>
      </c>
      <c r="B12" s="7">
        <v>16</v>
      </c>
      <c r="C12" s="7">
        <f t="shared" si="10"/>
        <v>1</v>
      </c>
      <c r="D12" s="7">
        <v>1</v>
      </c>
      <c r="E12" s="7">
        <f t="shared" si="11"/>
        <v>8.125</v>
      </c>
      <c r="F12" s="7">
        <f t="shared" si="12"/>
        <v>7</v>
      </c>
      <c r="G12" s="7">
        <f t="shared" si="13"/>
        <v>8</v>
      </c>
      <c r="H12" s="6">
        <f t="shared" si="4"/>
      </c>
      <c r="I12" s="6">
        <f t="shared" si="4"/>
      </c>
      <c r="J12" s="6">
        <f t="shared" si="4"/>
      </c>
      <c r="K12" s="6">
        <f t="shared" si="4"/>
      </c>
      <c r="L12" s="6">
        <f t="shared" si="4"/>
      </c>
      <c r="M12" s="6">
        <f t="shared" si="4"/>
      </c>
      <c r="N12" s="6" t="str">
        <f t="shared" si="4"/>
        <v>MOUNT ENGINE</v>
      </c>
      <c r="O12" s="6" t="str">
        <f t="shared" si="4"/>
        <v>MOUNT ENGINE</v>
      </c>
      <c r="P12" s="6">
        <f t="shared" si="4"/>
      </c>
      <c r="Q12" s="6">
        <f t="shared" si="4"/>
      </c>
      <c r="R12" s="6">
        <f t="shared" si="5"/>
      </c>
      <c r="S12" s="6">
        <f t="shared" si="5"/>
      </c>
      <c r="T12" s="6">
        <f t="shared" si="5"/>
      </c>
      <c r="U12" s="6">
        <f t="shared" si="5"/>
      </c>
      <c r="V12" s="6">
        <f t="shared" si="5"/>
      </c>
      <c r="W12" s="6">
        <f t="shared" si="5"/>
      </c>
      <c r="X12" s="6">
        <f t="shared" si="5"/>
      </c>
      <c r="Y12" s="6">
        <f t="shared" si="5"/>
      </c>
      <c r="Z12" s="6">
        <f t="shared" si="5"/>
      </c>
      <c r="AA12" s="6">
        <f t="shared" si="5"/>
      </c>
      <c r="AB12" s="6">
        <f t="shared" si="6"/>
      </c>
      <c r="AC12" s="6">
        <f t="shared" si="6"/>
      </c>
      <c r="AD12" s="6">
        <f t="shared" si="6"/>
      </c>
      <c r="AE12" s="6">
        <f t="shared" si="6"/>
      </c>
      <c r="AF12" s="6">
        <f t="shared" si="6"/>
      </c>
      <c r="AG12" s="6">
        <f t="shared" si="6"/>
      </c>
      <c r="AH12" s="6">
        <f t="shared" si="6"/>
      </c>
      <c r="AI12" s="6">
        <f t="shared" si="6"/>
      </c>
      <c r="AJ12" s="6">
        <f t="shared" si="6"/>
      </c>
      <c r="AK12" s="6">
        <f t="shared" si="6"/>
      </c>
      <c r="AL12" s="6">
        <f t="shared" si="7"/>
      </c>
      <c r="AM12" s="6">
        <f t="shared" si="7"/>
      </c>
      <c r="AN12" s="6">
        <f t="shared" si="7"/>
      </c>
      <c r="AO12" s="6">
        <f t="shared" si="7"/>
      </c>
      <c r="AP12" s="6">
        <f t="shared" si="7"/>
      </c>
      <c r="AQ12" s="6">
        <f t="shared" si="7"/>
      </c>
      <c r="AR12" s="6">
        <f t="shared" si="7"/>
      </c>
      <c r="AS12" s="6">
        <f t="shared" si="7"/>
      </c>
      <c r="AT12" s="6">
        <f t="shared" si="7"/>
      </c>
      <c r="AU12" s="6">
        <f t="shared" si="7"/>
      </c>
      <c r="AV12" s="6">
        <f t="shared" si="8"/>
      </c>
      <c r="AW12" s="6">
        <f t="shared" si="8"/>
      </c>
      <c r="AX12" s="6">
        <f t="shared" si="8"/>
      </c>
      <c r="AY12" s="6">
        <f t="shared" si="8"/>
      </c>
      <c r="AZ12" s="6">
        <f t="shared" si="8"/>
      </c>
      <c r="BA12" s="6">
        <f t="shared" si="8"/>
      </c>
      <c r="BB12" s="6">
        <f t="shared" si="8"/>
      </c>
      <c r="BC12" s="6">
        <f t="shared" si="8"/>
      </c>
      <c r="BD12" s="6">
        <f t="shared" si="8"/>
      </c>
      <c r="BE12" s="6">
        <f t="shared" si="8"/>
      </c>
      <c r="BF12" s="6">
        <f t="shared" si="9"/>
      </c>
      <c r="BG12" s="6">
        <f t="shared" si="9"/>
      </c>
      <c r="BH12" s="6">
        <f t="shared" si="9"/>
      </c>
      <c r="BI12" s="6">
        <f t="shared" si="9"/>
      </c>
      <c r="BJ12" s="6">
        <f t="shared" si="9"/>
      </c>
      <c r="BK12" s="6">
        <f t="shared" si="9"/>
      </c>
      <c r="BL12" s="6">
        <f t="shared" si="9"/>
      </c>
      <c r="BM12" s="6">
        <f t="shared" si="9"/>
      </c>
      <c r="BN12" s="6">
        <f t="shared" si="9"/>
      </c>
      <c r="BO12" s="6">
        <f t="shared" si="9"/>
      </c>
      <c r="BP12" s="6">
        <f t="shared" si="9"/>
      </c>
      <c r="BQ12" s="6">
        <f t="shared" si="9"/>
      </c>
    </row>
    <row r="13" spans="1:69" ht="19.5" customHeight="1">
      <c r="A13" s="2" t="s">
        <v>20</v>
      </c>
      <c r="B13" s="7">
        <v>8</v>
      </c>
      <c r="C13" s="7">
        <f t="shared" si="10"/>
        <v>0.5</v>
      </c>
      <c r="D13" s="7">
        <v>1</v>
      </c>
      <c r="E13" s="7">
        <f t="shared" si="11"/>
        <v>8.625</v>
      </c>
      <c r="F13" s="7">
        <f t="shared" si="12"/>
        <v>7</v>
      </c>
      <c r="G13" s="7">
        <f t="shared" si="13"/>
        <v>8</v>
      </c>
      <c r="H13" s="6">
        <f t="shared" si="4"/>
      </c>
      <c r="I13" s="6">
        <f t="shared" si="4"/>
      </c>
      <c r="J13" s="6">
        <f t="shared" si="4"/>
      </c>
      <c r="K13" s="6">
        <f t="shared" si="4"/>
      </c>
      <c r="L13" s="6">
        <f t="shared" si="4"/>
      </c>
      <c r="M13" s="6">
        <f t="shared" si="4"/>
      </c>
      <c r="N13" s="6" t="str">
        <f t="shared" si="4"/>
        <v>MOUNT REAR AXEL</v>
      </c>
      <c r="O13" s="6" t="str">
        <f t="shared" si="4"/>
        <v>MOUNT REAR AXEL</v>
      </c>
      <c r="P13" s="6">
        <f t="shared" si="4"/>
      </c>
      <c r="Q13" s="6">
        <f t="shared" si="4"/>
      </c>
      <c r="R13" s="6">
        <f t="shared" si="5"/>
      </c>
      <c r="S13" s="6">
        <f t="shared" si="5"/>
      </c>
      <c r="T13" s="6">
        <f t="shared" si="5"/>
      </c>
      <c r="U13" s="6">
        <f t="shared" si="5"/>
      </c>
      <c r="V13" s="6">
        <f t="shared" si="5"/>
      </c>
      <c r="W13" s="6">
        <f t="shared" si="5"/>
      </c>
      <c r="X13" s="6">
        <f t="shared" si="5"/>
      </c>
      <c r="Y13" s="6">
        <f t="shared" si="5"/>
      </c>
      <c r="Z13" s="6">
        <f t="shared" si="5"/>
      </c>
      <c r="AA13" s="6">
        <f t="shared" si="5"/>
      </c>
      <c r="AB13" s="6">
        <f t="shared" si="6"/>
      </c>
      <c r="AC13" s="6">
        <f t="shared" si="6"/>
      </c>
      <c r="AD13" s="6">
        <f t="shared" si="6"/>
      </c>
      <c r="AE13" s="6">
        <f t="shared" si="6"/>
      </c>
      <c r="AF13" s="6">
        <f t="shared" si="6"/>
      </c>
      <c r="AG13" s="6">
        <f t="shared" si="6"/>
      </c>
      <c r="AH13" s="6">
        <f t="shared" si="6"/>
      </c>
      <c r="AI13" s="6">
        <f t="shared" si="6"/>
      </c>
      <c r="AJ13" s="6">
        <f t="shared" si="6"/>
      </c>
      <c r="AK13" s="6">
        <f t="shared" si="6"/>
      </c>
      <c r="AL13" s="6">
        <f t="shared" si="7"/>
      </c>
      <c r="AM13" s="6">
        <f t="shared" si="7"/>
      </c>
      <c r="AN13" s="6">
        <f t="shared" si="7"/>
      </c>
      <c r="AO13" s="6">
        <f t="shared" si="7"/>
      </c>
      <c r="AP13" s="6">
        <f t="shared" si="7"/>
      </c>
      <c r="AQ13" s="6">
        <f t="shared" si="7"/>
      </c>
      <c r="AR13" s="6">
        <f t="shared" si="7"/>
      </c>
      <c r="AS13" s="6">
        <f t="shared" si="7"/>
      </c>
      <c r="AT13" s="6">
        <f t="shared" si="7"/>
      </c>
      <c r="AU13" s="6">
        <f t="shared" si="7"/>
      </c>
      <c r="AV13" s="6">
        <f t="shared" si="8"/>
      </c>
      <c r="AW13" s="6">
        <f t="shared" si="8"/>
      </c>
      <c r="AX13" s="6">
        <f t="shared" si="8"/>
      </c>
      <c r="AY13" s="6">
        <f t="shared" si="8"/>
      </c>
      <c r="AZ13" s="6">
        <f t="shared" si="8"/>
      </c>
      <c r="BA13" s="6">
        <f t="shared" si="8"/>
      </c>
      <c r="BB13" s="6">
        <f t="shared" si="8"/>
      </c>
      <c r="BC13" s="6">
        <f t="shared" si="8"/>
      </c>
      <c r="BD13" s="6">
        <f t="shared" si="8"/>
      </c>
      <c r="BE13" s="6">
        <f t="shared" si="8"/>
      </c>
      <c r="BF13" s="6">
        <f t="shared" si="9"/>
      </c>
      <c r="BG13" s="6">
        <f t="shared" si="9"/>
      </c>
      <c r="BH13" s="6">
        <f t="shared" si="9"/>
      </c>
      <c r="BI13" s="6">
        <f t="shared" si="9"/>
      </c>
      <c r="BJ13" s="6">
        <f t="shared" si="9"/>
      </c>
      <c r="BK13" s="6">
        <f t="shared" si="9"/>
      </c>
      <c r="BL13" s="6">
        <f t="shared" si="9"/>
      </c>
      <c r="BM13" s="6">
        <f t="shared" si="9"/>
      </c>
      <c r="BN13" s="6">
        <f t="shared" si="9"/>
      </c>
      <c r="BO13" s="6">
        <f t="shared" si="9"/>
      </c>
      <c r="BP13" s="6">
        <f t="shared" si="9"/>
      </c>
      <c r="BQ13" s="6">
        <f t="shared" si="9"/>
      </c>
    </row>
    <row r="14" spans="1:69" ht="19.5" customHeight="1">
      <c r="A14" s="2" t="s">
        <v>21</v>
      </c>
      <c r="B14" s="7">
        <v>8</v>
      </c>
      <c r="C14" s="7">
        <f t="shared" si="10"/>
        <v>0.5</v>
      </c>
      <c r="D14" s="7">
        <v>1</v>
      </c>
      <c r="E14" s="7">
        <f t="shared" si="11"/>
        <v>9.125</v>
      </c>
      <c r="F14" s="7">
        <f t="shared" si="12"/>
        <v>8</v>
      </c>
      <c r="G14" s="7">
        <f t="shared" si="13"/>
        <v>9</v>
      </c>
      <c r="H14" s="6">
        <f t="shared" si="4"/>
      </c>
      <c r="I14" s="6">
        <f t="shared" si="4"/>
      </c>
      <c r="J14" s="6">
        <f t="shared" si="4"/>
      </c>
      <c r="K14" s="6">
        <f t="shared" si="4"/>
      </c>
      <c r="L14" s="6">
        <f t="shared" si="4"/>
      </c>
      <c r="M14" s="6">
        <f t="shared" si="4"/>
      </c>
      <c r="N14" s="6">
        <f t="shared" si="4"/>
      </c>
      <c r="O14" s="6" t="str">
        <f t="shared" si="4"/>
        <v>MOUNT FAB TENSIONER</v>
      </c>
      <c r="P14" s="6" t="str">
        <f t="shared" si="4"/>
        <v>MOUNT FAB TENSIONER</v>
      </c>
      <c r="Q14" s="6">
        <f t="shared" si="4"/>
      </c>
      <c r="R14" s="6">
        <f t="shared" si="5"/>
      </c>
      <c r="S14" s="6">
        <f t="shared" si="5"/>
      </c>
      <c r="T14" s="6">
        <f t="shared" si="5"/>
      </c>
      <c r="U14" s="6">
        <f t="shared" si="5"/>
      </c>
      <c r="V14" s="6">
        <f t="shared" si="5"/>
      </c>
      <c r="W14" s="6">
        <f t="shared" si="5"/>
      </c>
      <c r="X14" s="6">
        <f t="shared" si="5"/>
      </c>
      <c r="Y14" s="6">
        <f t="shared" si="5"/>
      </c>
      <c r="Z14" s="6">
        <f t="shared" si="5"/>
      </c>
      <c r="AA14" s="6">
        <f t="shared" si="5"/>
      </c>
      <c r="AB14" s="6">
        <f t="shared" si="6"/>
      </c>
      <c r="AC14" s="6">
        <f t="shared" si="6"/>
      </c>
      <c r="AD14" s="6">
        <f t="shared" si="6"/>
      </c>
      <c r="AE14" s="6">
        <f t="shared" si="6"/>
      </c>
      <c r="AF14" s="6">
        <f t="shared" si="6"/>
      </c>
      <c r="AG14" s="6">
        <f t="shared" si="6"/>
      </c>
      <c r="AH14" s="6">
        <f t="shared" si="6"/>
      </c>
      <c r="AI14" s="6">
        <f t="shared" si="6"/>
      </c>
      <c r="AJ14" s="6">
        <f t="shared" si="6"/>
      </c>
      <c r="AK14" s="6">
        <f t="shared" si="6"/>
      </c>
      <c r="AL14" s="6">
        <f t="shared" si="7"/>
      </c>
      <c r="AM14" s="6">
        <f t="shared" si="7"/>
      </c>
      <c r="AN14" s="6">
        <f t="shared" si="7"/>
      </c>
      <c r="AO14" s="6">
        <f t="shared" si="7"/>
      </c>
      <c r="AP14" s="6">
        <f t="shared" si="7"/>
      </c>
      <c r="AQ14" s="6">
        <f t="shared" si="7"/>
      </c>
      <c r="AR14" s="6">
        <f t="shared" si="7"/>
      </c>
      <c r="AS14" s="6">
        <f t="shared" si="7"/>
      </c>
      <c r="AT14" s="6">
        <f t="shared" si="7"/>
      </c>
      <c r="AU14" s="6">
        <f t="shared" si="7"/>
      </c>
      <c r="AV14" s="6">
        <f t="shared" si="8"/>
      </c>
      <c r="AW14" s="6">
        <f t="shared" si="8"/>
      </c>
      <c r="AX14" s="6">
        <f t="shared" si="8"/>
      </c>
      <c r="AY14" s="6">
        <f t="shared" si="8"/>
      </c>
      <c r="AZ14" s="6">
        <f t="shared" si="8"/>
      </c>
      <c r="BA14" s="6">
        <f t="shared" si="8"/>
      </c>
      <c r="BB14" s="6">
        <f t="shared" si="8"/>
      </c>
      <c r="BC14" s="6">
        <f t="shared" si="8"/>
      </c>
      <c r="BD14" s="6">
        <f t="shared" si="8"/>
      </c>
      <c r="BE14" s="6">
        <f t="shared" si="8"/>
      </c>
      <c r="BF14" s="6">
        <f t="shared" si="9"/>
      </c>
      <c r="BG14" s="6">
        <f t="shared" si="9"/>
      </c>
      <c r="BH14" s="6">
        <f t="shared" si="9"/>
      </c>
      <c r="BI14" s="6">
        <f t="shared" si="9"/>
      </c>
      <c r="BJ14" s="6">
        <f t="shared" si="9"/>
      </c>
      <c r="BK14" s="6">
        <f t="shared" si="9"/>
      </c>
      <c r="BL14" s="6">
        <f t="shared" si="9"/>
      </c>
      <c r="BM14" s="6">
        <f t="shared" si="9"/>
      </c>
      <c r="BN14" s="6">
        <f t="shared" si="9"/>
      </c>
      <c r="BO14" s="6">
        <f t="shared" si="9"/>
      </c>
      <c r="BP14" s="6">
        <f t="shared" si="9"/>
      </c>
      <c r="BQ14" s="6">
        <f t="shared" si="9"/>
      </c>
    </row>
    <row r="15" spans="1:69" ht="19.5" customHeight="1">
      <c r="A15" s="2" t="s">
        <v>17</v>
      </c>
      <c r="B15" s="7">
        <v>6</v>
      </c>
      <c r="C15" s="7">
        <f t="shared" si="10"/>
        <v>0.375</v>
      </c>
      <c r="D15" s="7">
        <v>1</v>
      </c>
      <c r="E15" s="7">
        <f t="shared" si="11"/>
        <v>9.5</v>
      </c>
      <c r="F15" s="7">
        <f t="shared" si="12"/>
        <v>8</v>
      </c>
      <c r="G15" s="7">
        <f t="shared" si="13"/>
        <v>9</v>
      </c>
      <c r="H15" s="6">
        <f t="shared" si="4"/>
      </c>
      <c r="I15" s="6">
        <f t="shared" si="4"/>
      </c>
      <c r="J15" s="6">
        <f t="shared" si="4"/>
      </c>
      <c r="K15" s="6">
        <f t="shared" si="4"/>
      </c>
      <c r="L15" s="6">
        <f t="shared" si="4"/>
      </c>
      <c r="M15" s="6">
        <f t="shared" si="4"/>
      </c>
      <c r="N15" s="6">
        <f t="shared" si="4"/>
      </c>
      <c r="O15" s="6" t="str">
        <f t="shared" si="4"/>
        <v>MOUNT BRAKES</v>
      </c>
      <c r="P15" s="6" t="str">
        <f t="shared" si="4"/>
        <v>MOUNT BRAKES</v>
      </c>
      <c r="Q15" s="6">
        <f t="shared" si="4"/>
      </c>
      <c r="R15" s="6">
        <f t="shared" si="5"/>
      </c>
      <c r="S15" s="6">
        <f t="shared" si="5"/>
      </c>
      <c r="T15" s="6">
        <f t="shared" si="5"/>
      </c>
      <c r="U15" s="6">
        <f t="shared" si="5"/>
      </c>
      <c r="V15" s="6">
        <f t="shared" si="5"/>
      </c>
      <c r="W15" s="6">
        <f t="shared" si="5"/>
      </c>
      <c r="X15" s="6">
        <f t="shared" si="5"/>
      </c>
      <c r="Y15" s="6">
        <f t="shared" si="5"/>
      </c>
      <c r="Z15" s="6">
        <f t="shared" si="5"/>
      </c>
      <c r="AA15" s="6">
        <f t="shared" si="5"/>
      </c>
      <c r="AB15" s="6">
        <f t="shared" si="6"/>
      </c>
      <c r="AC15" s="6">
        <f t="shared" si="6"/>
      </c>
      <c r="AD15" s="6">
        <f t="shared" si="6"/>
      </c>
      <c r="AE15" s="6">
        <f t="shared" si="6"/>
      </c>
      <c r="AF15" s="6">
        <f t="shared" si="6"/>
      </c>
      <c r="AG15" s="6">
        <f t="shared" si="6"/>
      </c>
      <c r="AH15" s="6">
        <f t="shared" si="6"/>
      </c>
      <c r="AI15" s="6">
        <f t="shared" si="6"/>
      </c>
      <c r="AJ15" s="6">
        <f t="shared" si="6"/>
      </c>
      <c r="AK15" s="6">
        <f t="shared" si="6"/>
      </c>
      <c r="AL15" s="6">
        <f t="shared" si="7"/>
      </c>
      <c r="AM15" s="6">
        <f t="shared" si="7"/>
      </c>
      <c r="AN15" s="6">
        <f t="shared" si="7"/>
      </c>
      <c r="AO15" s="6">
        <f t="shared" si="7"/>
      </c>
      <c r="AP15" s="6">
        <f t="shared" si="7"/>
      </c>
      <c r="AQ15" s="6">
        <f t="shared" si="7"/>
      </c>
      <c r="AR15" s="6">
        <f t="shared" si="7"/>
      </c>
      <c r="AS15" s="6">
        <f t="shared" si="7"/>
      </c>
      <c r="AT15" s="6">
        <f t="shared" si="7"/>
      </c>
      <c r="AU15" s="6">
        <f t="shared" si="7"/>
      </c>
      <c r="AV15" s="6">
        <f t="shared" si="8"/>
      </c>
      <c r="AW15" s="6">
        <f t="shared" si="8"/>
      </c>
      <c r="AX15" s="6">
        <f t="shared" si="8"/>
      </c>
      <c r="AY15" s="6">
        <f t="shared" si="8"/>
      </c>
      <c r="AZ15" s="6">
        <f t="shared" si="8"/>
      </c>
      <c r="BA15" s="6">
        <f t="shared" si="8"/>
      </c>
      <c r="BB15" s="6">
        <f t="shared" si="8"/>
      </c>
      <c r="BC15" s="6">
        <f t="shared" si="8"/>
      </c>
      <c r="BD15" s="6">
        <f t="shared" si="8"/>
      </c>
      <c r="BE15" s="6">
        <f t="shared" si="8"/>
      </c>
      <c r="BF15" s="6">
        <f t="shared" si="9"/>
      </c>
      <c r="BG15" s="6">
        <f t="shared" si="9"/>
      </c>
      <c r="BH15" s="6">
        <f t="shared" si="9"/>
      </c>
      <c r="BI15" s="6">
        <f t="shared" si="9"/>
      </c>
      <c r="BJ15" s="6">
        <f t="shared" si="9"/>
      </c>
      <c r="BK15" s="6">
        <f t="shared" si="9"/>
      </c>
      <c r="BL15" s="6">
        <f t="shared" si="9"/>
      </c>
      <c r="BM15" s="6">
        <f t="shared" si="9"/>
      </c>
      <c r="BN15" s="6">
        <f t="shared" si="9"/>
      </c>
      <c r="BO15" s="6">
        <f t="shared" si="9"/>
      </c>
      <c r="BP15" s="6">
        <f t="shared" si="9"/>
      </c>
      <c r="BQ15" s="6">
        <f t="shared" si="9"/>
      </c>
    </row>
    <row r="16" spans="1:69" ht="19.5" customHeight="1">
      <c r="A16" s="2" t="s">
        <v>18</v>
      </c>
      <c r="B16" s="7">
        <v>6</v>
      </c>
      <c r="C16" s="7">
        <f t="shared" si="10"/>
        <v>0.375</v>
      </c>
      <c r="D16" s="7">
        <v>1</v>
      </c>
      <c r="E16" s="7">
        <f t="shared" si="11"/>
        <v>9.875</v>
      </c>
      <c r="F16" s="7">
        <f t="shared" si="12"/>
        <v>8</v>
      </c>
      <c r="G16" s="7">
        <f t="shared" si="13"/>
        <v>9</v>
      </c>
      <c r="H16" s="6">
        <f aca="true" t="shared" si="14" ref="H16:Q25">IF(H$4=$G16,$A16,IF(H$4=$F16,$A16,IF(H$4&gt;=$F16&lt;=$G16,$A16,"")))</f>
      </c>
      <c r="I16" s="6">
        <f t="shared" si="14"/>
      </c>
      <c r="J16" s="6">
        <f t="shared" si="14"/>
      </c>
      <c r="K16" s="6">
        <f t="shared" si="14"/>
      </c>
      <c r="L16" s="6">
        <f t="shared" si="14"/>
      </c>
      <c r="M16" s="6">
        <f t="shared" si="14"/>
      </c>
      <c r="N16" s="6">
        <f t="shared" si="14"/>
      </c>
      <c r="O16" s="6" t="str">
        <f t="shared" si="14"/>
        <v>MOUNT PEDALS</v>
      </c>
      <c r="P16" s="6" t="str">
        <f t="shared" si="14"/>
        <v>MOUNT PEDALS</v>
      </c>
      <c r="Q16" s="6">
        <f t="shared" si="14"/>
      </c>
      <c r="R16" s="6">
        <f aca="true" t="shared" si="15" ref="R16:AA25">IF(R$4=$G16,$A16,IF(R$4=$F16,$A16,IF(R$4&gt;=$F16&lt;=$G16,$A16,"")))</f>
      </c>
      <c r="S16" s="6">
        <f t="shared" si="15"/>
      </c>
      <c r="T16" s="6">
        <f t="shared" si="15"/>
      </c>
      <c r="U16" s="6">
        <f t="shared" si="15"/>
      </c>
      <c r="V16" s="6">
        <f t="shared" si="15"/>
      </c>
      <c r="W16" s="6">
        <f t="shared" si="15"/>
      </c>
      <c r="X16" s="6">
        <f t="shared" si="15"/>
      </c>
      <c r="Y16" s="6">
        <f t="shared" si="15"/>
      </c>
      <c r="Z16" s="6">
        <f t="shared" si="15"/>
      </c>
      <c r="AA16" s="6">
        <f t="shared" si="15"/>
      </c>
      <c r="AB16" s="6">
        <f aca="true" t="shared" si="16" ref="AB16:AK25">IF(AB$4=$G16,$A16,IF(AB$4=$F16,$A16,IF(AB$4&gt;=$F16&lt;=$G16,$A16,"")))</f>
      </c>
      <c r="AC16" s="6">
        <f t="shared" si="16"/>
      </c>
      <c r="AD16" s="6">
        <f t="shared" si="16"/>
      </c>
      <c r="AE16" s="6">
        <f t="shared" si="16"/>
      </c>
      <c r="AF16" s="6">
        <f t="shared" si="16"/>
      </c>
      <c r="AG16" s="6">
        <f t="shared" si="16"/>
      </c>
      <c r="AH16" s="6">
        <f t="shared" si="16"/>
      </c>
      <c r="AI16" s="6">
        <f t="shared" si="16"/>
      </c>
      <c r="AJ16" s="6">
        <f t="shared" si="16"/>
      </c>
      <c r="AK16" s="6">
        <f t="shared" si="16"/>
      </c>
      <c r="AL16" s="6">
        <f aca="true" t="shared" si="17" ref="AL16:AU25">IF(AL$4=$G16,$A16,IF(AL$4=$F16,$A16,IF(AL$4&gt;=$F16&lt;=$G16,$A16,"")))</f>
      </c>
      <c r="AM16" s="6">
        <f t="shared" si="17"/>
      </c>
      <c r="AN16" s="6">
        <f t="shared" si="17"/>
      </c>
      <c r="AO16" s="6">
        <f t="shared" si="17"/>
      </c>
      <c r="AP16" s="6">
        <f t="shared" si="17"/>
      </c>
      <c r="AQ16" s="6">
        <f t="shared" si="17"/>
      </c>
      <c r="AR16" s="6">
        <f t="shared" si="17"/>
      </c>
      <c r="AS16" s="6">
        <f t="shared" si="17"/>
      </c>
      <c r="AT16" s="6">
        <f t="shared" si="17"/>
      </c>
      <c r="AU16" s="6">
        <f t="shared" si="17"/>
      </c>
      <c r="AV16" s="6">
        <f aca="true" t="shared" si="18" ref="AV16:BE25">IF(AV$4=$G16,$A16,IF(AV$4=$F16,$A16,IF(AV$4&gt;=$F16&lt;=$G16,$A16,"")))</f>
      </c>
      <c r="AW16" s="6">
        <f t="shared" si="18"/>
      </c>
      <c r="AX16" s="6">
        <f t="shared" si="18"/>
      </c>
      <c r="AY16" s="6">
        <f t="shared" si="18"/>
      </c>
      <c r="AZ16" s="6">
        <f t="shared" si="18"/>
      </c>
      <c r="BA16" s="6">
        <f t="shared" si="18"/>
      </c>
      <c r="BB16" s="6">
        <f t="shared" si="18"/>
      </c>
      <c r="BC16" s="6">
        <f t="shared" si="18"/>
      </c>
      <c r="BD16" s="6">
        <f t="shared" si="18"/>
      </c>
      <c r="BE16" s="6">
        <f t="shared" si="18"/>
      </c>
      <c r="BF16" s="6">
        <f aca="true" t="shared" si="19" ref="BF16:BQ25">IF(BF$4=$G16,$A16,IF(BF$4=$F16,$A16,IF(BF$4&gt;=$F16&lt;=$G16,$A16,"")))</f>
      </c>
      <c r="BG16" s="6">
        <f t="shared" si="19"/>
      </c>
      <c r="BH16" s="6">
        <f t="shared" si="19"/>
      </c>
      <c r="BI16" s="6">
        <f t="shared" si="19"/>
      </c>
      <c r="BJ16" s="6">
        <f t="shared" si="19"/>
      </c>
      <c r="BK16" s="6">
        <f t="shared" si="19"/>
      </c>
      <c r="BL16" s="6">
        <f t="shared" si="19"/>
      </c>
      <c r="BM16" s="6">
        <f t="shared" si="19"/>
      </c>
      <c r="BN16" s="6">
        <f t="shared" si="19"/>
      </c>
      <c r="BO16" s="6">
        <f t="shared" si="19"/>
      </c>
      <c r="BP16" s="6">
        <f t="shared" si="19"/>
      </c>
      <c r="BQ16" s="6">
        <f t="shared" si="19"/>
      </c>
    </row>
    <row r="17" spans="1:69" ht="19.5" customHeight="1">
      <c r="A17" s="2" t="s">
        <v>22</v>
      </c>
      <c r="B17" s="7">
        <v>8</v>
      </c>
      <c r="C17" s="7">
        <f t="shared" si="10"/>
        <v>0.5</v>
      </c>
      <c r="D17" s="7">
        <v>1</v>
      </c>
      <c r="E17" s="7">
        <f t="shared" si="11"/>
        <v>10.375</v>
      </c>
      <c r="F17" s="7">
        <f t="shared" si="12"/>
        <v>9</v>
      </c>
      <c r="G17" s="7">
        <f t="shared" si="13"/>
        <v>10</v>
      </c>
      <c r="H17" s="6">
        <f t="shared" si="14"/>
      </c>
      <c r="I17" s="6">
        <f t="shared" si="14"/>
      </c>
      <c r="J17" s="6">
        <f t="shared" si="14"/>
      </c>
      <c r="K17" s="6">
        <f t="shared" si="14"/>
      </c>
      <c r="L17" s="6">
        <f t="shared" si="14"/>
      </c>
      <c r="M17" s="6">
        <f t="shared" si="14"/>
      </c>
      <c r="N17" s="6">
        <f t="shared" si="14"/>
      </c>
      <c r="O17" s="6">
        <f t="shared" si="14"/>
      </c>
      <c r="P17" s="6" t="str">
        <f t="shared" si="14"/>
        <v>FAB ACCELERATOR SYSTEM</v>
      </c>
      <c r="Q17" s="6" t="str">
        <f t="shared" si="14"/>
        <v>FAB ACCELERATOR SYSTEM</v>
      </c>
      <c r="R17" s="6">
        <f t="shared" si="15"/>
      </c>
      <c r="S17" s="6">
        <f t="shared" si="15"/>
      </c>
      <c r="T17" s="6">
        <f t="shared" si="15"/>
      </c>
      <c r="U17" s="6">
        <f t="shared" si="15"/>
      </c>
      <c r="V17" s="6">
        <f t="shared" si="15"/>
      </c>
      <c r="W17" s="6">
        <f t="shared" si="15"/>
      </c>
      <c r="X17" s="6">
        <f t="shared" si="15"/>
      </c>
      <c r="Y17" s="6">
        <f t="shared" si="15"/>
      </c>
      <c r="Z17" s="6">
        <f t="shared" si="15"/>
      </c>
      <c r="AA17" s="6">
        <f t="shared" si="15"/>
      </c>
      <c r="AB17" s="6">
        <f t="shared" si="16"/>
      </c>
      <c r="AC17" s="6">
        <f t="shared" si="16"/>
      </c>
      <c r="AD17" s="6">
        <f t="shared" si="16"/>
      </c>
      <c r="AE17" s="6">
        <f t="shared" si="16"/>
      </c>
      <c r="AF17" s="6">
        <f t="shared" si="16"/>
      </c>
      <c r="AG17" s="6">
        <f t="shared" si="16"/>
      </c>
      <c r="AH17" s="6">
        <f t="shared" si="16"/>
      </c>
      <c r="AI17" s="6">
        <f t="shared" si="16"/>
      </c>
      <c r="AJ17" s="6">
        <f t="shared" si="16"/>
      </c>
      <c r="AK17" s="6">
        <f t="shared" si="16"/>
      </c>
      <c r="AL17" s="6">
        <f t="shared" si="17"/>
      </c>
      <c r="AM17" s="6">
        <f t="shared" si="17"/>
      </c>
      <c r="AN17" s="6">
        <f t="shared" si="17"/>
      </c>
      <c r="AO17" s="6">
        <f t="shared" si="17"/>
      </c>
      <c r="AP17" s="6">
        <f t="shared" si="17"/>
      </c>
      <c r="AQ17" s="6">
        <f t="shared" si="17"/>
      </c>
      <c r="AR17" s="6">
        <f t="shared" si="17"/>
      </c>
      <c r="AS17" s="6">
        <f t="shared" si="17"/>
      </c>
      <c r="AT17" s="6">
        <f t="shared" si="17"/>
      </c>
      <c r="AU17" s="6">
        <f t="shared" si="17"/>
      </c>
      <c r="AV17" s="6">
        <f t="shared" si="18"/>
      </c>
      <c r="AW17" s="6">
        <f t="shared" si="18"/>
      </c>
      <c r="AX17" s="6">
        <f t="shared" si="18"/>
      </c>
      <c r="AY17" s="6">
        <f t="shared" si="18"/>
      </c>
      <c r="AZ17" s="6">
        <f t="shared" si="18"/>
      </c>
      <c r="BA17" s="6">
        <f t="shared" si="18"/>
      </c>
      <c r="BB17" s="6">
        <f t="shared" si="18"/>
      </c>
      <c r="BC17" s="6">
        <f t="shared" si="18"/>
      </c>
      <c r="BD17" s="6">
        <f t="shared" si="18"/>
      </c>
      <c r="BE17" s="6">
        <f t="shared" si="18"/>
      </c>
      <c r="BF17" s="6">
        <f t="shared" si="19"/>
      </c>
      <c r="BG17" s="6">
        <f t="shared" si="19"/>
      </c>
      <c r="BH17" s="6">
        <f t="shared" si="19"/>
      </c>
      <c r="BI17" s="6">
        <f t="shared" si="19"/>
      </c>
      <c r="BJ17" s="6">
        <f t="shared" si="19"/>
      </c>
      <c r="BK17" s="6">
        <f t="shared" si="19"/>
      </c>
      <c r="BL17" s="6">
        <f t="shared" si="19"/>
      </c>
      <c r="BM17" s="6">
        <f t="shared" si="19"/>
      </c>
      <c r="BN17" s="6">
        <f t="shared" si="19"/>
      </c>
      <c r="BO17" s="6">
        <f t="shared" si="19"/>
      </c>
      <c r="BP17" s="6">
        <f t="shared" si="19"/>
      </c>
      <c r="BQ17" s="6">
        <f t="shared" si="19"/>
      </c>
    </row>
    <row r="18" spans="1:69" ht="19.5" customHeight="1">
      <c r="A18" s="2" t="s">
        <v>23</v>
      </c>
      <c r="B18" s="7">
        <v>8</v>
      </c>
      <c r="C18" s="7">
        <f t="shared" si="10"/>
        <v>0.5</v>
      </c>
      <c r="D18" s="7">
        <v>1</v>
      </c>
      <c r="E18" s="7">
        <f t="shared" si="11"/>
        <v>10.875</v>
      </c>
      <c r="F18" s="7">
        <f t="shared" si="12"/>
        <v>9</v>
      </c>
      <c r="G18" s="7">
        <f t="shared" si="13"/>
        <v>10</v>
      </c>
      <c r="H18" s="6">
        <f t="shared" si="14"/>
      </c>
      <c r="I18" s="6">
        <f t="shared" si="14"/>
      </c>
      <c r="J18" s="6">
        <f t="shared" si="14"/>
      </c>
      <c r="K18" s="6">
        <f t="shared" si="14"/>
      </c>
      <c r="L18" s="6">
        <f t="shared" si="14"/>
      </c>
      <c r="M18" s="6">
        <f t="shared" si="14"/>
      </c>
      <c r="N18" s="6">
        <f t="shared" si="14"/>
      </c>
      <c r="O18" s="6">
        <f t="shared" si="14"/>
      </c>
      <c r="P18" s="6" t="str">
        <f t="shared" si="14"/>
        <v>CUT OUT SEAT</v>
      </c>
      <c r="Q18" s="6" t="str">
        <f t="shared" si="14"/>
        <v>CUT OUT SEAT</v>
      </c>
      <c r="R18" s="6">
        <f t="shared" si="15"/>
      </c>
      <c r="S18" s="6">
        <f t="shared" si="15"/>
      </c>
      <c r="T18" s="6">
        <f t="shared" si="15"/>
      </c>
      <c r="U18" s="6">
        <f t="shared" si="15"/>
      </c>
      <c r="V18" s="6">
        <f t="shared" si="15"/>
      </c>
      <c r="W18" s="6">
        <f t="shared" si="15"/>
      </c>
      <c r="X18" s="6">
        <f t="shared" si="15"/>
      </c>
      <c r="Y18" s="6">
        <f t="shared" si="15"/>
      </c>
      <c r="Z18" s="6">
        <f t="shared" si="15"/>
      </c>
      <c r="AA18" s="6">
        <f t="shared" si="15"/>
      </c>
      <c r="AB18" s="6">
        <f t="shared" si="16"/>
      </c>
      <c r="AC18" s="6">
        <f t="shared" si="16"/>
      </c>
      <c r="AD18" s="6">
        <f t="shared" si="16"/>
      </c>
      <c r="AE18" s="6">
        <f t="shared" si="16"/>
      </c>
      <c r="AF18" s="6">
        <f t="shared" si="16"/>
      </c>
      <c r="AG18" s="6">
        <f t="shared" si="16"/>
      </c>
      <c r="AH18" s="6">
        <f t="shared" si="16"/>
      </c>
      <c r="AI18" s="6">
        <f t="shared" si="16"/>
      </c>
      <c r="AJ18" s="6">
        <f t="shared" si="16"/>
      </c>
      <c r="AK18" s="6">
        <f t="shared" si="16"/>
      </c>
      <c r="AL18" s="6">
        <f t="shared" si="17"/>
      </c>
      <c r="AM18" s="6">
        <f t="shared" si="17"/>
      </c>
      <c r="AN18" s="6">
        <f t="shared" si="17"/>
      </c>
      <c r="AO18" s="6">
        <f t="shared" si="17"/>
      </c>
      <c r="AP18" s="6">
        <f t="shared" si="17"/>
      </c>
      <c r="AQ18" s="6">
        <f t="shared" si="17"/>
      </c>
      <c r="AR18" s="6">
        <f t="shared" si="17"/>
      </c>
      <c r="AS18" s="6">
        <f t="shared" si="17"/>
      </c>
      <c r="AT18" s="6">
        <f t="shared" si="17"/>
      </c>
      <c r="AU18" s="6">
        <f t="shared" si="17"/>
      </c>
      <c r="AV18" s="6">
        <f t="shared" si="18"/>
      </c>
      <c r="AW18" s="6">
        <f t="shared" si="18"/>
      </c>
      <c r="AX18" s="6">
        <f t="shared" si="18"/>
      </c>
      <c r="AY18" s="6">
        <f t="shared" si="18"/>
      </c>
      <c r="AZ18" s="6">
        <f t="shared" si="18"/>
      </c>
      <c r="BA18" s="6">
        <f t="shared" si="18"/>
      </c>
      <c r="BB18" s="6">
        <f t="shared" si="18"/>
      </c>
      <c r="BC18" s="6">
        <f t="shared" si="18"/>
      </c>
      <c r="BD18" s="6">
        <f t="shared" si="18"/>
      </c>
      <c r="BE18" s="6">
        <f t="shared" si="18"/>
      </c>
      <c r="BF18" s="6">
        <f t="shared" si="19"/>
      </c>
      <c r="BG18" s="6">
        <f t="shared" si="19"/>
      </c>
      <c r="BH18" s="6">
        <f t="shared" si="19"/>
      </c>
      <c r="BI18" s="6">
        <f t="shared" si="19"/>
      </c>
      <c r="BJ18" s="6">
        <f t="shared" si="19"/>
      </c>
      <c r="BK18" s="6">
        <f t="shared" si="19"/>
      </c>
      <c r="BL18" s="6">
        <f t="shared" si="19"/>
      </c>
      <c r="BM18" s="6">
        <f t="shared" si="19"/>
      </c>
      <c r="BN18" s="6">
        <f t="shared" si="19"/>
      </c>
      <c r="BO18" s="6">
        <f t="shared" si="19"/>
      </c>
      <c r="BP18" s="6">
        <f t="shared" si="19"/>
      </c>
      <c r="BQ18" s="6">
        <f t="shared" si="19"/>
      </c>
    </row>
    <row r="19" spans="1:69" ht="19.5" customHeight="1">
      <c r="A19" s="2" t="s">
        <v>24</v>
      </c>
      <c r="B19" s="7">
        <v>8</v>
      </c>
      <c r="C19" s="7">
        <f t="shared" si="10"/>
        <v>0.5</v>
      </c>
      <c r="D19" s="7">
        <v>1</v>
      </c>
      <c r="E19" s="7">
        <f t="shared" si="11"/>
        <v>11.375</v>
      </c>
      <c r="F19" s="7">
        <f t="shared" si="12"/>
        <v>10</v>
      </c>
      <c r="G19" s="7">
        <f t="shared" si="13"/>
        <v>11</v>
      </c>
      <c r="H19" s="6">
        <f t="shared" si="14"/>
      </c>
      <c r="I19" s="6">
        <f t="shared" si="14"/>
      </c>
      <c r="J19" s="6">
        <f t="shared" si="14"/>
      </c>
      <c r="K19" s="6">
        <f t="shared" si="14"/>
      </c>
      <c r="L19" s="6">
        <f t="shared" si="14"/>
      </c>
      <c r="M19" s="6">
        <f t="shared" si="14"/>
      </c>
      <c r="N19" s="6">
        <f t="shared" si="14"/>
      </c>
      <c r="O19" s="6">
        <f t="shared" si="14"/>
      </c>
      <c r="P19" s="6">
        <f t="shared" si="14"/>
      </c>
      <c r="Q19" s="6" t="str">
        <f t="shared" si="14"/>
        <v>GLUE-FAB SEAT</v>
      </c>
      <c r="R19" s="6" t="str">
        <f t="shared" si="15"/>
        <v>GLUE-FAB SEAT</v>
      </c>
      <c r="S19" s="6">
        <f t="shared" si="15"/>
      </c>
      <c r="T19" s="6">
        <f t="shared" si="15"/>
      </c>
      <c r="U19" s="6">
        <f t="shared" si="15"/>
      </c>
      <c r="V19" s="6">
        <f t="shared" si="15"/>
      </c>
      <c r="W19" s="6">
        <f t="shared" si="15"/>
      </c>
      <c r="X19" s="6">
        <f t="shared" si="15"/>
      </c>
      <c r="Y19" s="6">
        <f t="shared" si="15"/>
      </c>
      <c r="Z19" s="6">
        <f t="shared" si="15"/>
      </c>
      <c r="AA19" s="6">
        <f t="shared" si="15"/>
      </c>
      <c r="AB19" s="6">
        <f t="shared" si="16"/>
      </c>
      <c r="AC19" s="6">
        <f t="shared" si="16"/>
      </c>
      <c r="AD19" s="6">
        <f t="shared" si="16"/>
      </c>
      <c r="AE19" s="6">
        <f t="shared" si="16"/>
      </c>
      <c r="AF19" s="6">
        <f t="shared" si="16"/>
      </c>
      <c r="AG19" s="6">
        <f t="shared" si="16"/>
      </c>
      <c r="AH19" s="6">
        <f t="shared" si="16"/>
      </c>
      <c r="AI19" s="6">
        <f t="shared" si="16"/>
      </c>
      <c r="AJ19" s="6">
        <f t="shared" si="16"/>
      </c>
      <c r="AK19" s="6">
        <f t="shared" si="16"/>
      </c>
      <c r="AL19" s="6">
        <f t="shared" si="17"/>
      </c>
      <c r="AM19" s="6">
        <f t="shared" si="17"/>
      </c>
      <c r="AN19" s="6">
        <f t="shared" si="17"/>
      </c>
      <c r="AO19" s="6">
        <f t="shared" si="17"/>
      </c>
      <c r="AP19" s="6">
        <f t="shared" si="17"/>
      </c>
      <c r="AQ19" s="6">
        <f t="shared" si="17"/>
      </c>
      <c r="AR19" s="6">
        <f t="shared" si="17"/>
      </c>
      <c r="AS19" s="6">
        <f t="shared" si="17"/>
      </c>
      <c r="AT19" s="6">
        <f t="shared" si="17"/>
      </c>
      <c r="AU19" s="6">
        <f t="shared" si="17"/>
      </c>
      <c r="AV19" s="6">
        <f t="shared" si="18"/>
      </c>
      <c r="AW19" s="6">
        <f t="shared" si="18"/>
      </c>
      <c r="AX19" s="6">
        <f t="shared" si="18"/>
      </c>
      <c r="AY19" s="6">
        <f t="shared" si="18"/>
      </c>
      <c r="AZ19" s="6">
        <f t="shared" si="18"/>
      </c>
      <c r="BA19" s="6">
        <f t="shared" si="18"/>
      </c>
      <c r="BB19" s="6">
        <f t="shared" si="18"/>
      </c>
      <c r="BC19" s="6">
        <f t="shared" si="18"/>
      </c>
      <c r="BD19" s="6">
        <f t="shared" si="18"/>
      </c>
      <c r="BE19" s="6">
        <f t="shared" si="18"/>
      </c>
      <c r="BF19" s="6">
        <f t="shared" si="19"/>
      </c>
      <c r="BG19" s="6">
        <f t="shared" si="19"/>
      </c>
      <c r="BH19" s="6">
        <f t="shared" si="19"/>
      </c>
      <c r="BI19" s="6">
        <f t="shared" si="19"/>
      </c>
      <c r="BJ19" s="6">
        <f t="shared" si="19"/>
      </c>
      <c r="BK19" s="6">
        <f t="shared" si="19"/>
      </c>
      <c r="BL19" s="6">
        <f t="shared" si="19"/>
      </c>
      <c r="BM19" s="6">
        <f t="shared" si="19"/>
      </c>
      <c r="BN19" s="6">
        <f t="shared" si="19"/>
      </c>
      <c r="BO19" s="6">
        <f t="shared" si="19"/>
      </c>
      <c r="BP19" s="6">
        <f t="shared" si="19"/>
      </c>
      <c r="BQ19" s="6">
        <f t="shared" si="19"/>
      </c>
    </row>
    <row r="20" spans="1:69" ht="19.5" customHeight="1">
      <c r="A20" s="2" t="s">
        <v>25</v>
      </c>
      <c r="B20" s="7">
        <v>4</v>
      </c>
      <c r="C20" s="7">
        <f t="shared" si="10"/>
        <v>0.25</v>
      </c>
      <c r="D20" s="7">
        <v>1</v>
      </c>
      <c r="E20" s="7">
        <f t="shared" si="11"/>
        <v>11.625</v>
      </c>
      <c r="F20" s="7">
        <f t="shared" si="12"/>
        <v>10</v>
      </c>
      <c r="G20" s="7">
        <f t="shared" si="13"/>
        <v>11</v>
      </c>
      <c r="H20" s="6">
        <f t="shared" si="14"/>
      </c>
      <c r="I20" s="6">
        <f t="shared" si="14"/>
      </c>
      <c r="J20" s="6">
        <f t="shared" si="14"/>
      </c>
      <c r="K20" s="6">
        <f t="shared" si="14"/>
      </c>
      <c r="L20" s="6">
        <f t="shared" si="14"/>
      </c>
      <c r="M20" s="6">
        <f t="shared" si="14"/>
      </c>
      <c r="N20" s="6">
        <f t="shared" si="14"/>
      </c>
      <c r="O20" s="6">
        <f t="shared" si="14"/>
      </c>
      <c r="P20" s="6">
        <f t="shared" si="14"/>
      </c>
      <c r="Q20" s="6" t="str">
        <f t="shared" si="14"/>
        <v>MOUNT SEAT</v>
      </c>
      <c r="R20" s="6" t="str">
        <f t="shared" si="15"/>
        <v>MOUNT SEAT</v>
      </c>
      <c r="S20" s="6">
        <f t="shared" si="15"/>
      </c>
      <c r="T20" s="6">
        <f t="shared" si="15"/>
      </c>
      <c r="U20" s="6">
        <f t="shared" si="15"/>
      </c>
      <c r="V20" s="6">
        <f t="shared" si="15"/>
      </c>
      <c r="W20" s="6">
        <f t="shared" si="15"/>
      </c>
      <c r="X20" s="6">
        <f t="shared" si="15"/>
      </c>
      <c r="Y20" s="6">
        <f t="shared" si="15"/>
      </c>
      <c r="Z20" s="6">
        <f t="shared" si="15"/>
      </c>
      <c r="AA20" s="6">
        <f t="shared" si="15"/>
      </c>
      <c r="AB20" s="6">
        <f t="shared" si="16"/>
      </c>
      <c r="AC20" s="6">
        <f t="shared" si="16"/>
      </c>
      <c r="AD20" s="6">
        <f t="shared" si="16"/>
      </c>
      <c r="AE20" s="6">
        <f t="shared" si="16"/>
      </c>
      <c r="AF20" s="6">
        <f t="shared" si="16"/>
      </c>
      <c r="AG20" s="6">
        <f t="shared" si="16"/>
      </c>
      <c r="AH20" s="6">
        <f t="shared" si="16"/>
      </c>
      <c r="AI20" s="6">
        <f t="shared" si="16"/>
      </c>
      <c r="AJ20" s="6">
        <f t="shared" si="16"/>
      </c>
      <c r="AK20" s="6">
        <f t="shared" si="16"/>
      </c>
      <c r="AL20" s="6">
        <f t="shared" si="17"/>
      </c>
      <c r="AM20" s="6">
        <f t="shared" si="17"/>
      </c>
      <c r="AN20" s="6">
        <f t="shared" si="17"/>
      </c>
      <c r="AO20" s="6">
        <f t="shared" si="17"/>
      </c>
      <c r="AP20" s="6">
        <f t="shared" si="17"/>
      </c>
      <c r="AQ20" s="6">
        <f t="shared" si="17"/>
      </c>
      <c r="AR20" s="6">
        <f t="shared" si="17"/>
      </c>
      <c r="AS20" s="6">
        <f t="shared" si="17"/>
      </c>
      <c r="AT20" s="6">
        <f t="shared" si="17"/>
      </c>
      <c r="AU20" s="6">
        <f t="shared" si="17"/>
      </c>
      <c r="AV20" s="6">
        <f t="shared" si="18"/>
      </c>
      <c r="AW20" s="6">
        <f t="shared" si="18"/>
      </c>
      <c r="AX20" s="6">
        <f t="shared" si="18"/>
      </c>
      <c r="AY20" s="6">
        <f t="shared" si="18"/>
      </c>
      <c r="AZ20" s="6">
        <f t="shared" si="18"/>
      </c>
      <c r="BA20" s="6">
        <f t="shared" si="18"/>
      </c>
      <c r="BB20" s="6">
        <f t="shared" si="18"/>
      </c>
      <c r="BC20" s="6">
        <f t="shared" si="18"/>
      </c>
      <c r="BD20" s="6">
        <f t="shared" si="18"/>
      </c>
      <c r="BE20" s="6">
        <f t="shared" si="18"/>
      </c>
      <c r="BF20" s="6">
        <f t="shared" si="19"/>
      </c>
      <c r="BG20" s="6">
        <f t="shared" si="19"/>
      </c>
      <c r="BH20" s="6">
        <f t="shared" si="19"/>
      </c>
      <c r="BI20" s="6">
        <f t="shared" si="19"/>
      </c>
      <c r="BJ20" s="6">
        <f t="shared" si="19"/>
      </c>
      <c r="BK20" s="6">
        <f t="shared" si="19"/>
      </c>
      <c r="BL20" s="6">
        <f t="shared" si="19"/>
      </c>
      <c r="BM20" s="6">
        <f t="shared" si="19"/>
      </c>
      <c r="BN20" s="6">
        <f t="shared" si="19"/>
      </c>
      <c r="BO20" s="6">
        <f t="shared" si="19"/>
      </c>
      <c r="BP20" s="6">
        <f t="shared" si="19"/>
      </c>
      <c r="BQ20" s="6">
        <f t="shared" si="19"/>
      </c>
    </row>
    <row r="21" spans="1:69" ht="19.5" customHeight="1">
      <c r="A21" s="2" t="s">
        <v>14</v>
      </c>
      <c r="B21" s="7">
        <v>8</v>
      </c>
      <c r="C21" s="7">
        <f t="shared" si="10"/>
        <v>0.5</v>
      </c>
      <c r="D21" s="7">
        <v>1</v>
      </c>
      <c r="E21" s="7">
        <f t="shared" si="11"/>
        <v>12.125</v>
      </c>
      <c r="F21" s="7">
        <f t="shared" si="12"/>
        <v>11</v>
      </c>
      <c r="G21" s="7">
        <f t="shared" si="13"/>
        <v>12</v>
      </c>
      <c r="H21" s="6">
        <f t="shared" si="14"/>
      </c>
      <c r="I21" s="6">
        <f t="shared" si="14"/>
      </c>
      <c r="J21" s="6">
        <f t="shared" si="14"/>
      </c>
      <c r="K21" s="6">
        <f t="shared" si="14"/>
      </c>
      <c r="L21" s="6">
        <f t="shared" si="14"/>
      </c>
      <c r="M21" s="6">
        <f t="shared" si="14"/>
      </c>
      <c r="N21" s="6">
        <f t="shared" si="14"/>
      </c>
      <c r="O21" s="6">
        <f t="shared" si="14"/>
      </c>
      <c r="P21" s="6">
        <f t="shared" si="14"/>
      </c>
      <c r="Q21" s="6">
        <f t="shared" si="14"/>
      </c>
      <c r="R21" s="6" t="str">
        <f t="shared" si="15"/>
        <v>FAB MUFFLER</v>
      </c>
      <c r="S21" s="6" t="str">
        <f t="shared" si="15"/>
        <v>FAB MUFFLER</v>
      </c>
      <c r="T21" s="6">
        <f t="shared" si="15"/>
      </c>
      <c r="U21" s="6">
        <f t="shared" si="15"/>
      </c>
      <c r="V21" s="6">
        <f t="shared" si="15"/>
      </c>
      <c r="W21" s="6">
        <f t="shared" si="15"/>
      </c>
      <c r="X21" s="6">
        <f t="shared" si="15"/>
      </c>
      <c r="Y21" s="6">
        <f t="shared" si="15"/>
      </c>
      <c r="Z21" s="6">
        <f t="shared" si="15"/>
      </c>
      <c r="AA21" s="6">
        <f t="shared" si="15"/>
      </c>
      <c r="AB21" s="6">
        <f t="shared" si="16"/>
      </c>
      <c r="AC21" s="6">
        <f t="shared" si="16"/>
      </c>
      <c r="AD21" s="6">
        <f t="shared" si="16"/>
      </c>
      <c r="AE21" s="6">
        <f t="shared" si="16"/>
      </c>
      <c r="AF21" s="6">
        <f t="shared" si="16"/>
      </c>
      <c r="AG21" s="6">
        <f t="shared" si="16"/>
      </c>
      <c r="AH21" s="6">
        <f t="shared" si="16"/>
      </c>
      <c r="AI21" s="6">
        <f t="shared" si="16"/>
      </c>
      <c r="AJ21" s="6">
        <f t="shared" si="16"/>
      </c>
      <c r="AK21" s="6">
        <f t="shared" si="16"/>
      </c>
      <c r="AL21" s="6">
        <f t="shared" si="17"/>
      </c>
      <c r="AM21" s="6">
        <f t="shared" si="17"/>
      </c>
      <c r="AN21" s="6">
        <f t="shared" si="17"/>
      </c>
      <c r="AO21" s="6">
        <f t="shared" si="17"/>
      </c>
      <c r="AP21" s="6">
        <f t="shared" si="17"/>
      </c>
      <c r="AQ21" s="6">
        <f t="shared" si="17"/>
      </c>
      <c r="AR21" s="6">
        <f t="shared" si="17"/>
      </c>
      <c r="AS21" s="6">
        <f t="shared" si="17"/>
      </c>
      <c r="AT21" s="6">
        <f t="shared" si="17"/>
      </c>
      <c r="AU21" s="6">
        <f t="shared" si="17"/>
      </c>
      <c r="AV21" s="6">
        <f t="shared" si="18"/>
      </c>
      <c r="AW21" s="6">
        <f t="shared" si="18"/>
      </c>
      <c r="AX21" s="6">
        <f t="shared" si="18"/>
      </c>
      <c r="AY21" s="6">
        <f t="shared" si="18"/>
      </c>
      <c r="AZ21" s="6">
        <f t="shared" si="18"/>
      </c>
      <c r="BA21" s="6">
        <f t="shared" si="18"/>
      </c>
      <c r="BB21" s="6">
        <f t="shared" si="18"/>
      </c>
      <c r="BC21" s="6">
        <f t="shared" si="18"/>
      </c>
      <c r="BD21" s="6">
        <f t="shared" si="18"/>
      </c>
      <c r="BE21" s="6">
        <f t="shared" si="18"/>
      </c>
      <c r="BF21" s="6">
        <f t="shared" si="19"/>
      </c>
      <c r="BG21" s="6">
        <f t="shared" si="19"/>
      </c>
      <c r="BH21" s="6">
        <f t="shared" si="19"/>
      </c>
      <c r="BI21" s="6">
        <f t="shared" si="19"/>
      </c>
      <c r="BJ21" s="6">
        <f t="shared" si="19"/>
      </c>
      <c r="BK21" s="6">
        <f t="shared" si="19"/>
      </c>
      <c r="BL21" s="6">
        <f t="shared" si="19"/>
      </c>
      <c r="BM21" s="6">
        <f t="shared" si="19"/>
      </c>
      <c r="BN21" s="6">
        <f t="shared" si="19"/>
      </c>
      <c r="BO21" s="6">
        <f t="shared" si="19"/>
      </c>
      <c r="BP21" s="6">
        <f t="shared" si="19"/>
      </c>
      <c r="BQ21" s="6">
        <f t="shared" si="19"/>
      </c>
    </row>
    <row r="22" spans="1:69" ht="19.5" customHeight="1">
      <c r="A22" s="2" t="s">
        <v>26</v>
      </c>
      <c r="B22" s="7">
        <v>8</v>
      </c>
      <c r="C22" s="7">
        <f t="shared" si="10"/>
        <v>0.5</v>
      </c>
      <c r="D22" s="7">
        <v>1</v>
      </c>
      <c r="E22" s="7">
        <f t="shared" si="11"/>
        <v>12.625</v>
      </c>
      <c r="F22" s="7">
        <f t="shared" si="12"/>
        <v>11</v>
      </c>
      <c r="G22" s="7">
        <f t="shared" si="13"/>
        <v>12</v>
      </c>
      <c r="H22" s="6">
        <f t="shared" si="14"/>
      </c>
      <c r="I22" s="6">
        <f t="shared" si="14"/>
      </c>
      <c r="J22" s="6">
        <f t="shared" si="14"/>
      </c>
      <c r="K22" s="6">
        <f t="shared" si="14"/>
      </c>
      <c r="L22" s="6">
        <f t="shared" si="14"/>
      </c>
      <c r="M22" s="6">
        <f t="shared" si="14"/>
      </c>
      <c r="N22" s="6">
        <f t="shared" si="14"/>
      </c>
      <c r="O22" s="6">
        <f t="shared" si="14"/>
      </c>
      <c r="P22" s="6">
        <f t="shared" si="14"/>
      </c>
      <c r="Q22" s="6">
        <f t="shared" si="14"/>
      </c>
      <c r="R22" s="6" t="str">
        <f t="shared" si="15"/>
        <v>FAB MUFFLER SHIELD</v>
      </c>
      <c r="S22" s="6" t="str">
        <f t="shared" si="15"/>
        <v>FAB MUFFLER SHIELD</v>
      </c>
      <c r="T22" s="6">
        <f t="shared" si="15"/>
      </c>
      <c r="U22" s="6">
        <f t="shared" si="15"/>
      </c>
      <c r="V22" s="6">
        <f t="shared" si="15"/>
      </c>
      <c r="W22" s="6">
        <f t="shared" si="15"/>
      </c>
      <c r="X22" s="6">
        <f t="shared" si="15"/>
      </c>
      <c r="Y22" s="6">
        <f t="shared" si="15"/>
      </c>
      <c r="Z22" s="6">
        <f t="shared" si="15"/>
      </c>
      <c r="AA22" s="6">
        <f t="shared" si="15"/>
      </c>
      <c r="AB22" s="6">
        <f t="shared" si="16"/>
      </c>
      <c r="AC22" s="6">
        <f t="shared" si="16"/>
      </c>
      <c r="AD22" s="6">
        <f t="shared" si="16"/>
      </c>
      <c r="AE22" s="6">
        <f t="shared" si="16"/>
      </c>
      <c r="AF22" s="6">
        <f t="shared" si="16"/>
      </c>
      <c r="AG22" s="6">
        <f t="shared" si="16"/>
      </c>
      <c r="AH22" s="6">
        <f t="shared" si="16"/>
      </c>
      <c r="AI22" s="6">
        <f t="shared" si="16"/>
      </c>
      <c r="AJ22" s="6">
        <f t="shared" si="16"/>
      </c>
      <c r="AK22" s="6">
        <f t="shared" si="16"/>
      </c>
      <c r="AL22" s="6">
        <f t="shared" si="17"/>
      </c>
      <c r="AM22" s="6">
        <f t="shared" si="17"/>
      </c>
      <c r="AN22" s="6">
        <f t="shared" si="17"/>
      </c>
      <c r="AO22" s="6">
        <f t="shared" si="17"/>
      </c>
      <c r="AP22" s="6">
        <f t="shared" si="17"/>
      </c>
      <c r="AQ22" s="6">
        <f t="shared" si="17"/>
      </c>
      <c r="AR22" s="6">
        <f t="shared" si="17"/>
      </c>
      <c r="AS22" s="6">
        <f t="shared" si="17"/>
      </c>
      <c r="AT22" s="6">
        <f t="shared" si="17"/>
      </c>
      <c r="AU22" s="6">
        <f t="shared" si="17"/>
      </c>
      <c r="AV22" s="6">
        <f t="shared" si="18"/>
      </c>
      <c r="AW22" s="6">
        <f t="shared" si="18"/>
      </c>
      <c r="AX22" s="6">
        <f t="shared" si="18"/>
      </c>
      <c r="AY22" s="6">
        <f t="shared" si="18"/>
      </c>
      <c r="AZ22" s="6">
        <f t="shared" si="18"/>
      </c>
      <c r="BA22" s="6">
        <f t="shared" si="18"/>
      </c>
      <c r="BB22" s="6">
        <f t="shared" si="18"/>
      </c>
      <c r="BC22" s="6">
        <f t="shared" si="18"/>
      </c>
      <c r="BD22" s="6">
        <f t="shared" si="18"/>
      </c>
      <c r="BE22" s="6">
        <f t="shared" si="18"/>
      </c>
      <c r="BF22" s="6">
        <f t="shared" si="19"/>
      </c>
      <c r="BG22" s="6">
        <f t="shared" si="19"/>
      </c>
      <c r="BH22" s="6">
        <f t="shared" si="19"/>
      </c>
      <c r="BI22" s="6">
        <f t="shared" si="19"/>
      </c>
      <c r="BJ22" s="6">
        <f t="shared" si="19"/>
      </c>
      <c r="BK22" s="6">
        <f t="shared" si="19"/>
      </c>
      <c r="BL22" s="6">
        <f t="shared" si="19"/>
      </c>
      <c r="BM22" s="6">
        <f t="shared" si="19"/>
      </c>
      <c r="BN22" s="6">
        <f t="shared" si="19"/>
      </c>
      <c r="BO22" s="6">
        <f t="shared" si="19"/>
      </c>
      <c r="BP22" s="6">
        <f t="shared" si="19"/>
      </c>
      <c r="BQ22" s="6">
        <f t="shared" si="19"/>
      </c>
    </row>
    <row r="23" spans="1:69" ht="19.5" customHeight="1">
      <c r="A23" s="5" t="s">
        <v>15</v>
      </c>
      <c r="B23" s="7">
        <v>8</v>
      </c>
      <c r="C23" s="7">
        <f t="shared" si="10"/>
        <v>0.5</v>
      </c>
      <c r="D23" s="7">
        <v>1</v>
      </c>
      <c r="E23" s="7">
        <f t="shared" si="11"/>
        <v>13.125</v>
      </c>
      <c r="F23" s="7">
        <f t="shared" si="12"/>
        <v>12</v>
      </c>
      <c r="G23" s="7">
        <f t="shared" si="13"/>
        <v>13</v>
      </c>
      <c r="H23" s="6">
        <f t="shared" si="14"/>
      </c>
      <c r="I23" s="6">
        <f t="shared" si="14"/>
      </c>
      <c r="J23" s="6">
        <f t="shared" si="14"/>
      </c>
      <c r="K23" s="6">
        <f t="shared" si="14"/>
      </c>
      <c r="L23" s="6">
        <f t="shared" si="14"/>
      </c>
      <c r="M23" s="6">
        <f t="shared" si="14"/>
      </c>
      <c r="N23" s="6">
        <f t="shared" si="14"/>
      </c>
      <c r="O23" s="6">
        <f t="shared" si="14"/>
      </c>
      <c r="P23" s="6">
        <f t="shared" si="14"/>
      </c>
      <c r="Q23" s="6">
        <f t="shared" si="14"/>
      </c>
      <c r="R23" s="6">
        <f t="shared" si="15"/>
      </c>
      <c r="S23" s="6" t="str">
        <f t="shared" si="15"/>
        <v>FINAL ASSEMBLY</v>
      </c>
      <c r="T23" s="6" t="str">
        <f t="shared" si="15"/>
        <v>FINAL ASSEMBLY</v>
      </c>
      <c r="U23" s="6">
        <f t="shared" si="15"/>
      </c>
      <c r="V23" s="6">
        <f t="shared" si="15"/>
      </c>
      <c r="W23" s="6">
        <f t="shared" si="15"/>
      </c>
      <c r="X23" s="6">
        <f t="shared" si="15"/>
      </c>
      <c r="Y23" s="6">
        <f t="shared" si="15"/>
      </c>
      <c r="Z23" s="6">
        <f t="shared" si="15"/>
      </c>
      <c r="AA23" s="6">
        <f t="shared" si="15"/>
      </c>
      <c r="AB23" s="6">
        <f t="shared" si="16"/>
      </c>
      <c r="AC23" s="6">
        <f t="shared" si="16"/>
      </c>
      <c r="AD23" s="6">
        <f t="shared" si="16"/>
      </c>
      <c r="AE23" s="6">
        <f t="shared" si="16"/>
      </c>
      <c r="AF23" s="6">
        <f t="shared" si="16"/>
      </c>
      <c r="AG23" s="6">
        <f t="shared" si="16"/>
      </c>
      <c r="AH23" s="6">
        <f t="shared" si="16"/>
      </c>
      <c r="AI23" s="6">
        <f t="shared" si="16"/>
      </c>
      <c r="AJ23" s="6">
        <f t="shared" si="16"/>
      </c>
      <c r="AK23" s="6">
        <f t="shared" si="16"/>
      </c>
      <c r="AL23" s="6">
        <f t="shared" si="17"/>
      </c>
      <c r="AM23" s="6">
        <f t="shared" si="17"/>
      </c>
      <c r="AN23" s="6">
        <f t="shared" si="17"/>
      </c>
      <c r="AO23" s="6">
        <f t="shared" si="17"/>
      </c>
      <c r="AP23" s="6">
        <f t="shared" si="17"/>
      </c>
      <c r="AQ23" s="6">
        <f t="shared" si="17"/>
      </c>
      <c r="AR23" s="6">
        <f t="shared" si="17"/>
      </c>
      <c r="AS23" s="6">
        <f t="shared" si="17"/>
      </c>
      <c r="AT23" s="6">
        <f t="shared" si="17"/>
      </c>
      <c r="AU23" s="6">
        <f t="shared" si="17"/>
      </c>
      <c r="AV23" s="6">
        <f t="shared" si="18"/>
      </c>
      <c r="AW23" s="6">
        <f t="shared" si="18"/>
      </c>
      <c r="AX23" s="6">
        <f t="shared" si="18"/>
      </c>
      <c r="AY23" s="6">
        <f t="shared" si="18"/>
      </c>
      <c r="AZ23" s="6">
        <f t="shared" si="18"/>
      </c>
      <c r="BA23" s="6">
        <f t="shared" si="18"/>
      </c>
      <c r="BB23" s="6">
        <f t="shared" si="18"/>
      </c>
      <c r="BC23" s="6">
        <f t="shared" si="18"/>
      </c>
      <c r="BD23" s="6">
        <f t="shared" si="18"/>
      </c>
      <c r="BE23" s="6">
        <f t="shared" si="18"/>
      </c>
      <c r="BF23" s="6">
        <f t="shared" si="19"/>
      </c>
      <c r="BG23" s="6">
        <f t="shared" si="19"/>
      </c>
      <c r="BH23" s="6">
        <f t="shared" si="19"/>
      </c>
      <c r="BI23" s="6">
        <f t="shared" si="19"/>
      </c>
      <c r="BJ23" s="6">
        <f t="shared" si="19"/>
      </c>
      <c r="BK23" s="6">
        <f t="shared" si="19"/>
      </c>
      <c r="BL23" s="6">
        <f t="shared" si="19"/>
      </c>
      <c r="BM23" s="6">
        <f t="shared" si="19"/>
      </c>
      <c r="BN23" s="6">
        <f t="shared" si="19"/>
      </c>
      <c r="BO23" s="6">
        <f t="shared" si="19"/>
      </c>
      <c r="BP23" s="6">
        <f t="shared" si="19"/>
      </c>
      <c r="BQ23" s="6">
        <f t="shared" si="19"/>
      </c>
    </row>
    <row r="24" spans="1:69" ht="19.5" customHeight="1">
      <c r="A24" s="5" t="s">
        <v>27</v>
      </c>
      <c r="B24" s="7">
        <v>6</v>
      </c>
      <c r="C24" s="7">
        <f t="shared" si="10"/>
        <v>0.375</v>
      </c>
      <c r="D24" s="7">
        <v>1</v>
      </c>
      <c r="E24" s="7">
        <f t="shared" si="11"/>
        <v>13.5</v>
      </c>
      <c r="F24" s="7">
        <f t="shared" si="12"/>
        <v>12</v>
      </c>
      <c r="G24" s="7">
        <f t="shared" si="13"/>
        <v>13</v>
      </c>
      <c r="H24" s="6">
        <f t="shared" si="14"/>
      </c>
      <c r="I24" s="6">
        <f t="shared" si="14"/>
      </c>
      <c r="J24" s="6">
        <f t="shared" si="14"/>
      </c>
      <c r="K24" s="6">
        <f t="shared" si="14"/>
      </c>
      <c r="L24" s="6">
        <f t="shared" si="14"/>
      </c>
      <c r="M24" s="6">
        <f t="shared" si="14"/>
      </c>
      <c r="N24" s="6">
        <f t="shared" si="14"/>
      </c>
      <c r="O24" s="6">
        <f t="shared" si="14"/>
      </c>
      <c r="P24" s="6">
        <f t="shared" si="14"/>
      </c>
      <c r="Q24" s="6">
        <f t="shared" si="14"/>
      </c>
      <c r="R24" s="6">
        <f t="shared" si="15"/>
      </c>
      <c r="S24" s="6" t="str">
        <f t="shared" si="15"/>
        <v>TEST</v>
      </c>
      <c r="T24" s="6" t="str">
        <f t="shared" si="15"/>
        <v>TEST</v>
      </c>
      <c r="U24" s="6">
        <f t="shared" si="15"/>
      </c>
      <c r="V24" s="6">
        <f t="shared" si="15"/>
      </c>
      <c r="W24" s="6">
        <f t="shared" si="15"/>
      </c>
      <c r="X24" s="6">
        <f t="shared" si="15"/>
      </c>
      <c r="Y24" s="6">
        <f t="shared" si="15"/>
      </c>
      <c r="Z24" s="6">
        <f t="shared" si="15"/>
      </c>
      <c r="AA24" s="6">
        <f t="shared" si="15"/>
      </c>
      <c r="AB24" s="6">
        <f t="shared" si="16"/>
      </c>
      <c r="AC24" s="6">
        <f t="shared" si="16"/>
      </c>
      <c r="AD24" s="6">
        <f t="shared" si="16"/>
      </c>
      <c r="AE24" s="6">
        <f t="shared" si="16"/>
      </c>
      <c r="AF24" s="6">
        <f t="shared" si="16"/>
      </c>
      <c r="AG24" s="6">
        <f t="shared" si="16"/>
      </c>
      <c r="AH24" s="6">
        <f t="shared" si="16"/>
      </c>
      <c r="AI24" s="6">
        <f t="shared" si="16"/>
      </c>
      <c r="AJ24" s="6">
        <f t="shared" si="16"/>
      </c>
      <c r="AK24" s="6">
        <f t="shared" si="16"/>
      </c>
      <c r="AL24" s="6">
        <f t="shared" si="17"/>
      </c>
      <c r="AM24" s="6">
        <f t="shared" si="17"/>
      </c>
      <c r="AN24" s="6">
        <f t="shared" si="17"/>
      </c>
      <c r="AO24" s="6">
        <f t="shared" si="17"/>
      </c>
      <c r="AP24" s="6">
        <f t="shared" si="17"/>
      </c>
      <c r="AQ24" s="6">
        <f t="shared" si="17"/>
      </c>
      <c r="AR24" s="6">
        <f t="shared" si="17"/>
      </c>
      <c r="AS24" s="6">
        <f t="shared" si="17"/>
      </c>
      <c r="AT24" s="6">
        <f t="shared" si="17"/>
      </c>
      <c r="AU24" s="6">
        <f t="shared" si="17"/>
      </c>
      <c r="AV24" s="6">
        <f t="shared" si="18"/>
      </c>
      <c r="AW24" s="6">
        <f t="shared" si="18"/>
      </c>
      <c r="AX24" s="6">
        <f t="shared" si="18"/>
      </c>
      <c r="AY24" s="6">
        <f t="shared" si="18"/>
      </c>
      <c r="AZ24" s="6">
        <f t="shared" si="18"/>
      </c>
      <c r="BA24" s="6">
        <f t="shared" si="18"/>
      </c>
      <c r="BB24" s="6">
        <f t="shared" si="18"/>
      </c>
      <c r="BC24" s="6">
        <f t="shared" si="18"/>
      </c>
      <c r="BD24" s="6">
        <f t="shared" si="18"/>
      </c>
      <c r="BE24" s="6">
        <f t="shared" si="18"/>
      </c>
      <c r="BF24" s="6">
        <f t="shared" si="19"/>
      </c>
      <c r="BG24" s="6">
        <f t="shared" si="19"/>
      </c>
      <c r="BH24" s="6">
        <f t="shared" si="19"/>
      </c>
      <c r="BI24" s="6">
        <f t="shared" si="19"/>
      </c>
      <c r="BJ24" s="6">
        <f t="shared" si="19"/>
      </c>
      <c r="BK24" s="6">
        <f t="shared" si="19"/>
      </c>
      <c r="BL24" s="6">
        <f t="shared" si="19"/>
      </c>
      <c r="BM24" s="6">
        <f t="shared" si="19"/>
      </c>
      <c r="BN24" s="6">
        <f t="shared" si="19"/>
      </c>
      <c r="BO24" s="6">
        <f t="shared" si="19"/>
      </c>
      <c r="BP24" s="6">
        <f t="shared" si="19"/>
      </c>
      <c r="BQ24" s="6">
        <f t="shared" si="19"/>
      </c>
    </row>
    <row r="25" spans="1:69" ht="21.75" customHeight="1">
      <c r="A25" s="5" t="s">
        <v>28</v>
      </c>
      <c r="B25" s="7">
        <v>4</v>
      </c>
      <c r="C25" s="7">
        <f t="shared" si="10"/>
        <v>0.25</v>
      </c>
      <c r="D25" s="7">
        <v>1</v>
      </c>
      <c r="E25" s="7">
        <f t="shared" si="11"/>
        <v>13.75</v>
      </c>
      <c r="F25" s="7">
        <f t="shared" si="12"/>
        <v>12</v>
      </c>
      <c r="G25" s="7">
        <f t="shared" si="13"/>
        <v>13</v>
      </c>
      <c r="H25" s="6">
        <f t="shared" si="14"/>
      </c>
      <c r="I25" s="6">
        <f t="shared" si="14"/>
      </c>
      <c r="J25" s="6">
        <f t="shared" si="14"/>
      </c>
      <c r="K25" s="6">
        <f t="shared" si="14"/>
      </c>
      <c r="L25" s="6">
        <f t="shared" si="14"/>
      </c>
      <c r="M25" s="6">
        <f t="shared" si="14"/>
      </c>
      <c r="N25" s="6">
        <f t="shared" si="14"/>
      </c>
      <c r="O25" s="6">
        <f t="shared" si="14"/>
      </c>
      <c r="P25" s="6">
        <f t="shared" si="14"/>
      </c>
      <c r="Q25" s="6">
        <f t="shared" si="14"/>
      </c>
      <c r="R25" s="6">
        <f t="shared" si="15"/>
      </c>
      <c r="S25" s="6" t="str">
        <f t="shared" si="15"/>
        <v>DISSASSEMBLY</v>
      </c>
      <c r="T25" s="6" t="str">
        <f t="shared" si="15"/>
        <v>DISSASSEMBLY</v>
      </c>
      <c r="U25" s="6">
        <f t="shared" si="15"/>
      </c>
      <c r="V25" s="6">
        <f t="shared" si="15"/>
      </c>
      <c r="W25" s="6">
        <f t="shared" si="15"/>
      </c>
      <c r="X25" s="6">
        <f t="shared" si="15"/>
      </c>
      <c r="Y25" s="6">
        <f t="shared" si="15"/>
      </c>
      <c r="Z25" s="6">
        <f t="shared" si="15"/>
      </c>
      <c r="AA25" s="6">
        <f t="shared" si="15"/>
      </c>
      <c r="AB25" s="6">
        <f t="shared" si="16"/>
      </c>
      <c r="AC25" s="6">
        <f t="shared" si="16"/>
      </c>
      <c r="AD25" s="6">
        <f t="shared" si="16"/>
      </c>
      <c r="AE25" s="6">
        <f t="shared" si="16"/>
      </c>
      <c r="AF25" s="6">
        <f t="shared" si="16"/>
      </c>
      <c r="AG25" s="6">
        <f t="shared" si="16"/>
      </c>
      <c r="AH25" s="6">
        <f t="shared" si="16"/>
      </c>
      <c r="AI25" s="6">
        <f t="shared" si="16"/>
      </c>
      <c r="AJ25" s="6">
        <f t="shared" si="16"/>
      </c>
      <c r="AK25" s="6">
        <f t="shared" si="16"/>
      </c>
      <c r="AL25" s="6">
        <f t="shared" si="17"/>
      </c>
      <c r="AM25" s="6">
        <f t="shared" si="17"/>
      </c>
      <c r="AN25" s="6">
        <f t="shared" si="17"/>
      </c>
      <c r="AO25" s="6">
        <f t="shared" si="17"/>
      </c>
      <c r="AP25" s="6">
        <f t="shared" si="17"/>
      </c>
      <c r="AQ25" s="6">
        <f t="shared" si="17"/>
      </c>
      <c r="AR25" s="6">
        <f t="shared" si="17"/>
      </c>
      <c r="AS25" s="6">
        <f t="shared" si="17"/>
      </c>
      <c r="AT25" s="6">
        <f t="shared" si="17"/>
      </c>
      <c r="AU25" s="6">
        <f t="shared" si="17"/>
      </c>
      <c r="AV25" s="6">
        <f t="shared" si="18"/>
      </c>
      <c r="AW25" s="6">
        <f t="shared" si="18"/>
      </c>
      <c r="AX25" s="6">
        <f t="shared" si="18"/>
      </c>
      <c r="AY25" s="6">
        <f t="shared" si="18"/>
      </c>
      <c r="AZ25" s="6">
        <f t="shared" si="18"/>
      </c>
      <c r="BA25" s="6">
        <f t="shared" si="18"/>
      </c>
      <c r="BB25" s="6">
        <f t="shared" si="18"/>
      </c>
      <c r="BC25" s="6">
        <f t="shared" si="18"/>
      </c>
      <c r="BD25" s="6">
        <f t="shared" si="18"/>
      </c>
      <c r="BE25" s="6">
        <f t="shared" si="18"/>
      </c>
      <c r="BF25" s="6">
        <f t="shared" si="19"/>
      </c>
      <c r="BG25" s="6">
        <f t="shared" si="19"/>
      </c>
      <c r="BH25" s="6">
        <f t="shared" si="19"/>
      </c>
      <c r="BI25" s="6">
        <f t="shared" si="19"/>
      </c>
      <c r="BJ25" s="6">
        <f t="shared" si="19"/>
      </c>
      <c r="BK25" s="6">
        <f t="shared" si="19"/>
      </c>
      <c r="BL25" s="6">
        <f t="shared" si="19"/>
      </c>
      <c r="BM25" s="6">
        <f t="shared" si="19"/>
      </c>
      <c r="BN25" s="6">
        <f t="shared" si="19"/>
      </c>
      <c r="BO25" s="6">
        <f t="shared" si="19"/>
      </c>
      <c r="BP25" s="6">
        <f t="shared" si="19"/>
      </c>
      <c r="BQ25" s="6">
        <f t="shared" si="19"/>
      </c>
    </row>
    <row r="26" spans="1:69" ht="19.5" customHeight="1">
      <c r="A26" s="5" t="s">
        <v>16</v>
      </c>
      <c r="B26" s="7">
        <f>8*4</f>
        <v>32</v>
      </c>
      <c r="C26" s="7">
        <f t="shared" si="10"/>
        <v>2</v>
      </c>
      <c r="D26" s="7">
        <v>1</v>
      </c>
      <c r="E26" s="7">
        <f t="shared" si="11"/>
        <v>15.75</v>
      </c>
      <c r="F26" s="7">
        <f t="shared" si="12"/>
        <v>13</v>
      </c>
      <c r="G26" s="7">
        <f t="shared" si="13"/>
        <v>15</v>
      </c>
      <c r="H26" s="6">
        <f aca="true" t="shared" si="20" ref="H26:Q28">IF(H$4=$G26,$A26,IF(H$4=$F26,$A26,IF(H$4&gt;=$F26&lt;=$G26,$A26,"")))</f>
      </c>
      <c r="I26" s="6">
        <f t="shared" si="20"/>
      </c>
      <c r="J26" s="6">
        <f t="shared" si="20"/>
      </c>
      <c r="K26" s="6">
        <f t="shared" si="20"/>
      </c>
      <c r="L26" s="6">
        <f t="shared" si="20"/>
      </c>
      <c r="M26" s="6">
        <f t="shared" si="20"/>
      </c>
      <c r="N26" s="6">
        <f t="shared" si="20"/>
      </c>
      <c r="O26" s="6">
        <f t="shared" si="20"/>
      </c>
      <c r="P26" s="6">
        <f t="shared" si="20"/>
      </c>
      <c r="Q26" s="6">
        <f t="shared" si="20"/>
      </c>
      <c r="R26" s="6">
        <f aca="true" t="shared" si="21" ref="R26:AA28">IF(R$4=$G26,$A26,IF(R$4=$F26,$A26,IF(R$4&gt;=$F26&lt;=$G26,$A26,"")))</f>
      </c>
      <c r="S26" s="6">
        <f t="shared" si="21"/>
      </c>
      <c r="T26" s="6" t="str">
        <f t="shared" si="21"/>
        <v>PAINT</v>
      </c>
      <c r="U26" s="6">
        <f t="shared" si="21"/>
      </c>
      <c r="V26" s="6" t="str">
        <f t="shared" si="21"/>
        <v>PAINT</v>
      </c>
      <c r="W26" s="6">
        <f t="shared" si="21"/>
      </c>
      <c r="X26" s="6">
        <f t="shared" si="21"/>
      </c>
      <c r="Y26" s="6">
        <f t="shared" si="21"/>
      </c>
      <c r="Z26" s="6">
        <f t="shared" si="21"/>
      </c>
      <c r="AA26" s="6">
        <f t="shared" si="21"/>
      </c>
      <c r="AB26" s="6">
        <f aca="true" t="shared" si="22" ref="AB26:AK28">IF(AB$4=$G26,$A26,IF(AB$4=$F26,$A26,IF(AB$4&gt;=$F26&lt;=$G26,$A26,"")))</f>
      </c>
      <c r="AC26" s="6">
        <f t="shared" si="22"/>
      </c>
      <c r="AD26" s="6">
        <f t="shared" si="22"/>
      </c>
      <c r="AE26" s="6">
        <f t="shared" si="22"/>
      </c>
      <c r="AF26" s="6">
        <f t="shared" si="22"/>
      </c>
      <c r="AG26" s="6">
        <f t="shared" si="22"/>
      </c>
      <c r="AH26" s="6">
        <f t="shared" si="22"/>
      </c>
      <c r="AI26" s="6">
        <f t="shared" si="22"/>
      </c>
      <c r="AJ26" s="6">
        <f t="shared" si="22"/>
      </c>
      <c r="AK26" s="6">
        <f t="shared" si="22"/>
      </c>
      <c r="AL26" s="6">
        <f aca="true" t="shared" si="23" ref="AL26:AU28">IF(AL$4=$G26,$A26,IF(AL$4=$F26,$A26,IF(AL$4&gt;=$F26&lt;=$G26,$A26,"")))</f>
      </c>
      <c r="AM26" s="6">
        <f t="shared" si="23"/>
      </c>
      <c r="AN26" s="6">
        <f t="shared" si="23"/>
      </c>
      <c r="AO26" s="6">
        <f t="shared" si="23"/>
      </c>
      <c r="AP26" s="6">
        <f t="shared" si="23"/>
      </c>
      <c r="AQ26" s="6">
        <f t="shared" si="23"/>
      </c>
      <c r="AR26" s="6">
        <f t="shared" si="23"/>
      </c>
      <c r="AS26" s="6">
        <f t="shared" si="23"/>
      </c>
      <c r="AT26" s="6">
        <f t="shared" si="23"/>
      </c>
      <c r="AU26" s="6">
        <f t="shared" si="23"/>
      </c>
      <c r="AV26" s="6">
        <f aca="true" t="shared" si="24" ref="AV26:BE28">IF(AV$4=$G26,$A26,IF(AV$4=$F26,$A26,IF(AV$4&gt;=$F26&lt;=$G26,$A26,"")))</f>
      </c>
      <c r="AW26" s="6">
        <f t="shared" si="24"/>
      </c>
      <c r="AX26" s="6">
        <f t="shared" si="24"/>
      </c>
      <c r="AY26" s="6">
        <f t="shared" si="24"/>
      </c>
      <c r="AZ26" s="6">
        <f t="shared" si="24"/>
      </c>
      <c r="BA26" s="6">
        <f t="shared" si="24"/>
      </c>
      <c r="BB26" s="6">
        <f t="shared" si="24"/>
      </c>
      <c r="BC26" s="6">
        <f t="shared" si="24"/>
      </c>
      <c r="BD26" s="6">
        <f t="shared" si="24"/>
      </c>
      <c r="BE26" s="6">
        <f t="shared" si="24"/>
      </c>
      <c r="BF26" s="6">
        <f aca="true" t="shared" si="25" ref="BF26:BQ28">IF(BF$4=$G26,$A26,IF(BF$4=$F26,$A26,IF(BF$4&gt;=$F26&lt;=$G26,$A26,"")))</f>
      </c>
      <c r="BG26" s="6">
        <f t="shared" si="25"/>
      </c>
      <c r="BH26" s="6">
        <f t="shared" si="25"/>
      </c>
      <c r="BI26" s="6">
        <f t="shared" si="25"/>
      </c>
      <c r="BJ26" s="6">
        <f t="shared" si="25"/>
      </c>
      <c r="BK26" s="6">
        <f t="shared" si="25"/>
      </c>
      <c r="BL26" s="6">
        <f t="shared" si="25"/>
      </c>
      <c r="BM26" s="6">
        <f t="shared" si="25"/>
      </c>
      <c r="BN26" s="6">
        <f t="shared" si="25"/>
      </c>
      <c r="BO26" s="6">
        <f t="shared" si="25"/>
      </c>
      <c r="BP26" s="6">
        <f t="shared" si="25"/>
      </c>
      <c r="BQ26" s="6">
        <f t="shared" si="25"/>
      </c>
    </row>
    <row r="27" spans="1:69" ht="19.5" customHeight="1">
      <c r="A27" s="2" t="s">
        <v>29</v>
      </c>
      <c r="B27" s="7">
        <v>4</v>
      </c>
      <c r="C27" s="7">
        <f t="shared" si="10"/>
        <v>0.25</v>
      </c>
      <c r="D27" s="7">
        <v>1</v>
      </c>
      <c r="E27" s="7">
        <f t="shared" si="11"/>
        <v>16</v>
      </c>
      <c r="F27" s="7">
        <f t="shared" si="12"/>
        <v>15</v>
      </c>
      <c r="G27" s="7">
        <f t="shared" si="13"/>
        <v>16</v>
      </c>
      <c r="H27" s="6">
        <f t="shared" si="20"/>
      </c>
      <c r="I27" s="6">
        <f t="shared" si="20"/>
      </c>
      <c r="J27" s="6">
        <f t="shared" si="20"/>
      </c>
      <c r="K27" s="6">
        <f t="shared" si="20"/>
      </c>
      <c r="L27" s="6">
        <f t="shared" si="20"/>
      </c>
      <c r="M27" s="6">
        <f t="shared" si="20"/>
      </c>
      <c r="N27" s="6">
        <f t="shared" si="20"/>
      </c>
      <c r="O27" s="6">
        <f t="shared" si="20"/>
      </c>
      <c r="P27" s="6">
        <f t="shared" si="20"/>
      </c>
      <c r="Q27" s="6">
        <f t="shared" si="20"/>
      </c>
      <c r="R27" s="6">
        <f t="shared" si="21"/>
      </c>
      <c r="S27" s="6">
        <f t="shared" si="21"/>
      </c>
      <c r="T27" s="6">
        <f t="shared" si="21"/>
      </c>
      <c r="U27" s="6">
        <f t="shared" si="21"/>
      </c>
      <c r="V27" s="6" t="str">
        <f t="shared" si="21"/>
        <v>REASSEMBLE</v>
      </c>
      <c r="W27" s="6" t="str">
        <f t="shared" si="21"/>
        <v>REASSEMBLE</v>
      </c>
      <c r="X27" s="6">
        <f t="shared" si="21"/>
      </c>
      <c r="Y27" s="6">
        <f t="shared" si="21"/>
      </c>
      <c r="Z27" s="6">
        <f t="shared" si="21"/>
      </c>
      <c r="AA27" s="6">
        <f t="shared" si="21"/>
      </c>
      <c r="AB27" s="6">
        <f t="shared" si="22"/>
      </c>
      <c r="AC27" s="6">
        <f t="shared" si="22"/>
      </c>
      <c r="AD27" s="6">
        <f t="shared" si="22"/>
      </c>
      <c r="AE27" s="6">
        <f t="shared" si="22"/>
      </c>
      <c r="AF27" s="6">
        <f t="shared" si="22"/>
      </c>
      <c r="AG27" s="6">
        <f t="shared" si="22"/>
      </c>
      <c r="AH27" s="6">
        <f t="shared" si="22"/>
      </c>
      <c r="AI27" s="6">
        <f t="shared" si="22"/>
      </c>
      <c r="AJ27" s="6">
        <f t="shared" si="22"/>
      </c>
      <c r="AK27" s="6">
        <f t="shared" si="22"/>
      </c>
      <c r="AL27" s="6">
        <f t="shared" si="23"/>
      </c>
      <c r="AM27" s="6">
        <f t="shared" si="23"/>
      </c>
      <c r="AN27" s="6">
        <f t="shared" si="23"/>
      </c>
      <c r="AO27" s="6">
        <f t="shared" si="23"/>
      </c>
      <c r="AP27" s="6">
        <f t="shared" si="23"/>
      </c>
      <c r="AQ27" s="6">
        <f t="shared" si="23"/>
      </c>
      <c r="AR27" s="6">
        <f t="shared" si="23"/>
      </c>
      <c r="AS27" s="6">
        <f t="shared" si="23"/>
      </c>
      <c r="AT27" s="6">
        <f t="shared" si="23"/>
      </c>
      <c r="AU27" s="6">
        <f t="shared" si="23"/>
      </c>
      <c r="AV27" s="6">
        <f t="shared" si="24"/>
      </c>
      <c r="AW27" s="6">
        <f t="shared" si="24"/>
      </c>
      <c r="AX27" s="6">
        <f t="shared" si="24"/>
      </c>
      <c r="AY27" s="6">
        <f t="shared" si="24"/>
      </c>
      <c r="AZ27" s="6">
        <f t="shared" si="24"/>
      </c>
      <c r="BA27" s="6">
        <f t="shared" si="24"/>
      </c>
      <c r="BB27" s="6">
        <f t="shared" si="24"/>
      </c>
      <c r="BC27" s="6">
        <f t="shared" si="24"/>
      </c>
      <c r="BD27" s="6">
        <f t="shared" si="24"/>
      </c>
      <c r="BE27" s="6">
        <f t="shared" si="24"/>
      </c>
      <c r="BF27" s="6">
        <f t="shared" si="25"/>
      </c>
      <c r="BG27" s="6">
        <f t="shared" si="25"/>
      </c>
      <c r="BH27" s="6">
        <f t="shared" si="25"/>
      </c>
      <c r="BI27" s="6">
        <f t="shared" si="25"/>
      </c>
      <c r="BJ27" s="6">
        <f t="shared" si="25"/>
      </c>
      <c r="BK27" s="6">
        <f t="shared" si="25"/>
      </c>
      <c r="BL27" s="6">
        <f t="shared" si="25"/>
      </c>
      <c r="BM27" s="6">
        <f t="shared" si="25"/>
      </c>
      <c r="BN27" s="6">
        <f t="shared" si="25"/>
      </c>
      <c r="BO27" s="6">
        <f t="shared" si="25"/>
      </c>
      <c r="BP27" s="6">
        <f t="shared" si="25"/>
      </c>
      <c r="BQ27" s="6">
        <f t="shared" si="25"/>
      </c>
    </row>
    <row r="28" spans="1:69" ht="19.5" customHeight="1">
      <c r="A28" s="2" t="s">
        <v>30</v>
      </c>
      <c r="B28" s="7">
        <v>8</v>
      </c>
      <c r="C28" s="7">
        <f t="shared" si="10"/>
        <v>0.5</v>
      </c>
      <c r="D28" s="7">
        <v>1</v>
      </c>
      <c r="E28" s="7">
        <f t="shared" si="11"/>
        <v>16.5</v>
      </c>
      <c r="F28" s="7">
        <f t="shared" si="12"/>
        <v>15</v>
      </c>
      <c r="G28" s="7">
        <f t="shared" si="13"/>
        <v>16</v>
      </c>
      <c r="H28" s="6">
        <f t="shared" si="20"/>
      </c>
      <c r="I28" s="6">
        <f t="shared" si="20"/>
      </c>
      <c r="J28" s="6">
        <f t="shared" si="20"/>
      </c>
      <c r="K28" s="6">
        <f t="shared" si="20"/>
      </c>
      <c r="L28" s="6">
        <f t="shared" si="20"/>
      </c>
      <c r="M28" s="6">
        <f t="shared" si="20"/>
      </c>
      <c r="N28" s="6">
        <f t="shared" si="20"/>
      </c>
      <c r="O28" s="6">
        <f t="shared" si="20"/>
      </c>
      <c r="P28" s="6">
        <f t="shared" si="20"/>
      </c>
      <c r="Q28" s="6">
        <f t="shared" si="20"/>
      </c>
      <c r="R28" s="6">
        <f t="shared" si="21"/>
      </c>
      <c r="S28" s="6">
        <f t="shared" si="21"/>
      </c>
      <c r="T28" s="6">
        <f t="shared" si="21"/>
      </c>
      <c r="U28" s="6">
        <f t="shared" si="21"/>
      </c>
      <c r="V28" s="6" t="str">
        <f t="shared" si="21"/>
        <v>FINAL TEST DRIVE</v>
      </c>
      <c r="W28" s="6" t="str">
        <f t="shared" si="21"/>
        <v>FINAL TEST DRIVE</v>
      </c>
      <c r="X28" s="6">
        <f t="shared" si="21"/>
      </c>
      <c r="Y28" s="6">
        <f t="shared" si="21"/>
      </c>
      <c r="Z28" s="6">
        <f t="shared" si="21"/>
      </c>
      <c r="AA28" s="6">
        <f t="shared" si="21"/>
      </c>
      <c r="AB28" s="6">
        <f t="shared" si="22"/>
      </c>
      <c r="AC28" s="6">
        <f t="shared" si="22"/>
      </c>
      <c r="AD28" s="6">
        <f t="shared" si="22"/>
      </c>
      <c r="AE28" s="6">
        <f t="shared" si="22"/>
      </c>
      <c r="AF28" s="6">
        <f t="shared" si="22"/>
      </c>
      <c r="AG28" s="6">
        <f t="shared" si="22"/>
      </c>
      <c r="AH28" s="6">
        <f t="shared" si="22"/>
      </c>
      <c r="AI28" s="6">
        <f t="shared" si="22"/>
      </c>
      <c r="AJ28" s="6">
        <f t="shared" si="22"/>
      </c>
      <c r="AK28" s="6">
        <f t="shared" si="22"/>
      </c>
      <c r="AL28" s="6">
        <f t="shared" si="23"/>
      </c>
      <c r="AM28" s="6">
        <f t="shared" si="23"/>
      </c>
      <c r="AN28" s="6">
        <f t="shared" si="23"/>
      </c>
      <c r="AO28" s="6">
        <f t="shared" si="23"/>
      </c>
      <c r="AP28" s="6">
        <f t="shared" si="23"/>
      </c>
      <c r="AQ28" s="6">
        <f t="shared" si="23"/>
      </c>
      <c r="AR28" s="6">
        <f t="shared" si="23"/>
      </c>
      <c r="AS28" s="6">
        <f t="shared" si="23"/>
      </c>
      <c r="AT28" s="6">
        <f t="shared" si="23"/>
      </c>
      <c r="AU28" s="6">
        <f t="shared" si="23"/>
      </c>
      <c r="AV28" s="6">
        <f t="shared" si="24"/>
      </c>
      <c r="AW28" s="6">
        <f t="shared" si="24"/>
      </c>
      <c r="AX28" s="6">
        <f t="shared" si="24"/>
      </c>
      <c r="AY28" s="6">
        <f t="shared" si="24"/>
      </c>
      <c r="AZ28" s="6">
        <f t="shared" si="24"/>
      </c>
      <c r="BA28" s="6">
        <f t="shared" si="24"/>
      </c>
      <c r="BB28" s="6">
        <f t="shared" si="24"/>
      </c>
      <c r="BC28" s="6">
        <f t="shared" si="24"/>
      </c>
      <c r="BD28" s="6">
        <f t="shared" si="24"/>
      </c>
      <c r="BE28" s="6">
        <f t="shared" si="24"/>
      </c>
      <c r="BF28" s="6">
        <f t="shared" si="25"/>
      </c>
      <c r="BG28" s="6">
        <f t="shared" si="25"/>
      </c>
      <c r="BH28" s="6">
        <f t="shared" si="25"/>
      </c>
      <c r="BI28" s="6">
        <f t="shared" si="25"/>
      </c>
      <c r="BJ28" s="6">
        <f t="shared" si="25"/>
      </c>
      <c r="BK28" s="6">
        <f t="shared" si="25"/>
      </c>
      <c r="BL28" s="6">
        <f t="shared" si="25"/>
      </c>
      <c r="BM28" s="6">
        <f t="shared" si="25"/>
      </c>
      <c r="BN28" s="6">
        <f t="shared" si="25"/>
      </c>
      <c r="BO28" s="6">
        <f t="shared" si="25"/>
      </c>
      <c r="BP28" s="6">
        <f t="shared" si="25"/>
      </c>
      <c r="BQ28" s="6">
        <f t="shared" si="25"/>
      </c>
    </row>
    <row r="29" ht="19.5" customHeight="1" thickBot="1">
      <c r="A29" s="9"/>
    </row>
    <row r="30" spans="1:2" ht="19.5" customHeight="1">
      <c r="A30" s="4" t="s">
        <v>34</v>
      </c>
      <c r="B30" s="16">
        <f>+SUM(B6:B28)</f>
        <v>232</v>
      </c>
    </row>
    <row r="31" spans="1:2" ht="19.5" customHeight="1" thickBot="1">
      <c r="A31" s="4" t="s">
        <v>35</v>
      </c>
      <c r="B31" s="15">
        <f>+E28</f>
        <v>16.5</v>
      </c>
    </row>
    <row r="32" ht="19.5" customHeight="1">
      <c r="A32" s="17" t="s">
        <v>36</v>
      </c>
    </row>
  </sheetData>
  <sheetProtection/>
  <conditionalFormatting sqref="H7:H20">
    <cfRule type="colorScale" priority="16" dxfId="1">
      <colorScale>
        <cfvo type="min" val="0"/>
        <cfvo type="max"/>
        <color rgb="FFFF7128"/>
        <color rgb="FFFFEF9C"/>
      </colorScale>
    </cfRule>
  </conditionalFormatting>
  <conditionalFormatting sqref="H7">
    <cfRule type="colorScale" priority="5" dxfId="1">
      <colorScale>
        <cfvo type="min" val="0"/>
        <cfvo type="max"/>
        <color rgb="FFFF7128"/>
        <color rgb="FFFFEF9C"/>
      </colorScale>
    </cfRule>
  </conditionalFormatting>
  <conditionalFormatting sqref="I7:N7">
    <cfRule type="colorScale" priority="4" dxfId="1">
      <colorScale>
        <cfvo type="min" val="0"/>
        <cfvo type="max"/>
        <color rgb="FFFF7128"/>
        <color rgb="FFFFEF9C"/>
      </colorScale>
    </cfRule>
  </conditionalFormatting>
  <conditionalFormatting sqref="I7:N7">
    <cfRule type="colorScale" priority="3" dxfId="1">
      <colorScale>
        <cfvo type="min" val="0"/>
        <cfvo type="max"/>
        <color rgb="FFFF7128"/>
        <color rgb="FFFFEF9C"/>
      </colorScale>
    </cfRule>
  </conditionalFormatting>
  <conditionalFormatting sqref="I7:N7">
    <cfRule type="colorScale" priority="2" dxfId="1">
      <colorScale>
        <cfvo type="min" val="0"/>
        <cfvo type="max"/>
        <color rgb="FFFF7128"/>
        <color rgb="FFFFEF9C"/>
      </colorScale>
    </cfRule>
  </conditionalFormatting>
  <conditionalFormatting sqref="H6:BQ28">
    <cfRule type="notContainsBlanks" priority="18" dxfId="0" stopIfTrue="1">
      <formula>LEN(TRIM(H6))&gt;0</formula>
    </cfRule>
  </conditionalFormatting>
  <conditionalFormatting sqref="H7:H28">
    <cfRule type="colorScale" priority="19" dxfId="1">
      <colorScale>
        <cfvo type="min" val="0"/>
        <cfvo type="max"/>
        <color rgb="FFFF7128"/>
        <color rgb="FFFFEF9C"/>
      </colorScale>
    </cfRule>
  </conditionalFormatting>
  <conditionalFormatting sqref="U6:BQ6 I7:BQ28">
    <cfRule type="colorScale" priority="20" dxfId="1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fitToWidth="0" fitToHeight="1" horizontalDpi="600" verticalDpi="600" orientation="landscape" paperSize="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9"/>
  <sheetViews>
    <sheetView zoomScalePageLayoutView="0" workbookViewId="0" topLeftCell="A1">
      <selection activeCell="G142" sqref="G142"/>
    </sheetView>
  </sheetViews>
  <sheetFormatPr defaultColWidth="9.140625" defaultRowHeight="15"/>
  <sheetData>
    <row r="1" spans="1:2" ht="15">
      <c r="A1">
        <v>1</v>
      </c>
      <c r="B1" s="10">
        <v>40909</v>
      </c>
    </row>
    <row r="2" spans="1:2" ht="15">
      <c r="A2">
        <v>2</v>
      </c>
      <c r="B2" s="10">
        <v>40940</v>
      </c>
    </row>
    <row r="3" spans="1:2" ht="15">
      <c r="A3">
        <v>3</v>
      </c>
      <c r="B3" s="10">
        <v>40969</v>
      </c>
    </row>
    <row r="4" spans="1:2" ht="15">
      <c r="A4">
        <v>4</v>
      </c>
      <c r="B4" s="10">
        <v>41000</v>
      </c>
    </row>
    <row r="5" spans="1:2" ht="15">
      <c r="A5">
        <v>5</v>
      </c>
      <c r="B5" s="10">
        <v>41030</v>
      </c>
    </row>
    <row r="6" spans="1:2" ht="15">
      <c r="A6">
        <v>6</v>
      </c>
      <c r="B6" s="10">
        <v>41061</v>
      </c>
    </row>
    <row r="7" spans="1:2" ht="15">
      <c r="A7">
        <v>7</v>
      </c>
      <c r="B7" s="10">
        <v>41091</v>
      </c>
    </row>
    <row r="8" spans="1:2" ht="15">
      <c r="A8">
        <v>8</v>
      </c>
      <c r="B8" s="10">
        <v>41122</v>
      </c>
    </row>
    <row r="9" spans="1:2" ht="15">
      <c r="A9">
        <v>9</v>
      </c>
      <c r="B9" s="10">
        <v>41153</v>
      </c>
    </row>
    <row r="10" spans="1:2" ht="15">
      <c r="A10">
        <v>10</v>
      </c>
      <c r="B10" s="10">
        <v>41183</v>
      </c>
    </row>
    <row r="11" spans="1:2" ht="15">
      <c r="A11">
        <v>11</v>
      </c>
      <c r="B11" s="10">
        <v>41214</v>
      </c>
    </row>
    <row r="12" spans="1:2" ht="15">
      <c r="A12">
        <v>12</v>
      </c>
      <c r="B12" s="10">
        <v>41244</v>
      </c>
    </row>
    <row r="13" spans="1:2" ht="15">
      <c r="A13">
        <v>13</v>
      </c>
      <c r="B13" s="10">
        <v>41275</v>
      </c>
    </row>
    <row r="14" spans="1:2" ht="15">
      <c r="A14">
        <v>14</v>
      </c>
      <c r="B14" s="10">
        <v>41306</v>
      </c>
    </row>
    <row r="15" spans="1:2" ht="15">
      <c r="A15">
        <v>15</v>
      </c>
      <c r="B15" s="10">
        <v>41334</v>
      </c>
    </row>
    <row r="16" spans="1:2" ht="15">
      <c r="A16">
        <v>16</v>
      </c>
      <c r="B16" s="10">
        <v>41365</v>
      </c>
    </row>
    <row r="17" spans="1:2" ht="15">
      <c r="A17">
        <v>17</v>
      </c>
      <c r="B17" s="10">
        <v>41395</v>
      </c>
    </row>
    <row r="18" spans="1:2" ht="15">
      <c r="A18">
        <v>18</v>
      </c>
      <c r="B18" s="10">
        <v>41426</v>
      </c>
    </row>
    <row r="19" spans="1:2" ht="15">
      <c r="A19">
        <v>19</v>
      </c>
      <c r="B19" s="10">
        <v>41456</v>
      </c>
    </row>
    <row r="20" spans="1:2" ht="15">
      <c r="A20">
        <v>20</v>
      </c>
      <c r="B20" s="10">
        <v>41487</v>
      </c>
    </row>
    <row r="21" spans="1:2" ht="15">
      <c r="A21">
        <v>21</v>
      </c>
      <c r="B21" s="10">
        <v>41518</v>
      </c>
    </row>
    <row r="22" spans="1:2" ht="15">
      <c r="A22">
        <v>22</v>
      </c>
      <c r="B22" s="10">
        <v>41548</v>
      </c>
    </row>
    <row r="23" spans="1:2" ht="15">
      <c r="A23">
        <v>23</v>
      </c>
      <c r="B23" s="10">
        <v>41579</v>
      </c>
    </row>
    <row r="24" spans="1:2" ht="15">
      <c r="A24">
        <v>24</v>
      </c>
      <c r="B24" s="10">
        <v>41609</v>
      </c>
    </row>
    <row r="25" spans="1:2" ht="15">
      <c r="A25">
        <v>25</v>
      </c>
      <c r="B25" s="10">
        <v>41640</v>
      </c>
    </row>
    <row r="26" spans="1:2" ht="15">
      <c r="A26">
        <v>26</v>
      </c>
      <c r="B26" s="10">
        <v>41671</v>
      </c>
    </row>
    <row r="27" spans="1:2" ht="15">
      <c r="A27">
        <v>27</v>
      </c>
      <c r="B27" s="10">
        <v>41699</v>
      </c>
    </row>
    <row r="28" spans="1:2" ht="15">
      <c r="A28">
        <v>28</v>
      </c>
      <c r="B28" s="10">
        <v>41730</v>
      </c>
    </row>
    <row r="29" spans="1:2" ht="15">
      <c r="A29">
        <v>29</v>
      </c>
      <c r="B29" s="10">
        <v>41760</v>
      </c>
    </row>
    <row r="30" spans="1:2" ht="15">
      <c r="A30">
        <v>30</v>
      </c>
      <c r="B30" s="10">
        <v>41791</v>
      </c>
    </row>
    <row r="31" spans="1:2" ht="15">
      <c r="A31">
        <v>31</v>
      </c>
      <c r="B31" s="10">
        <v>41821</v>
      </c>
    </row>
    <row r="32" spans="1:2" ht="15">
      <c r="A32">
        <v>32</v>
      </c>
      <c r="B32" s="10">
        <v>41852</v>
      </c>
    </row>
    <row r="33" spans="1:2" ht="15">
      <c r="A33">
        <v>33</v>
      </c>
      <c r="B33" s="10">
        <v>41883</v>
      </c>
    </row>
    <row r="34" spans="1:2" ht="15">
      <c r="A34">
        <v>34</v>
      </c>
      <c r="B34" s="10">
        <v>41913</v>
      </c>
    </row>
    <row r="35" spans="1:2" ht="15">
      <c r="A35">
        <v>35</v>
      </c>
      <c r="B35" s="10">
        <v>41944</v>
      </c>
    </row>
    <row r="36" spans="1:2" ht="15">
      <c r="A36">
        <v>36</v>
      </c>
      <c r="B36" s="10">
        <v>41974</v>
      </c>
    </row>
    <row r="37" spans="1:2" ht="15">
      <c r="A37">
        <v>37</v>
      </c>
      <c r="B37" s="10">
        <v>42005</v>
      </c>
    </row>
    <row r="38" spans="1:2" ht="15">
      <c r="A38">
        <v>38</v>
      </c>
      <c r="B38" s="10">
        <v>42036</v>
      </c>
    </row>
    <row r="39" spans="1:2" ht="15">
      <c r="A39">
        <v>39</v>
      </c>
      <c r="B39" s="10">
        <v>42064</v>
      </c>
    </row>
    <row r="40" spans="1:2" ht="15">
      <c r="A40">
        <v>40</v>
      </c>
      <c r="B40" s="10">
        <v>42095</v>
      </c>
    </row>
    <row r="41" spans="1:2" ht="15">
      <c r="A41">
        <v>41</v>
      </c>
      <c r="B41" s="10">
        <v>42125</v>
      </c>
    </row>
    <row r="42" spans="1:2" ht="15">
      <c r="A42">
        <v>42</v>
      </c>
      <c r="B42" s="10">
        <v>42156</v>
      </c>
    </row>
    <row r="43" spans="1:2" ht="15">
      <c r="A43">
        <v>43</v>
      </c>
      <c r="B43" s="10">
        <v>42186</v>
      </c>
    </row>
    <row r="44" spans="1:2" ht="15">
      <c r="A44">
        <v>44</v>
      </c>
      <c r="B44" s="10">
        <v>42217</v>
      </c>
    </row>
    <row r="45" spans="1:2" ht="15">
      <c r="A45">
        <v>45</v>
      </c>
      <c r="B45" s="10">
        <v>42248</v>
      </c>
    </row>
    <row r="46" spans="1:2" ht="15">
      <c r="A46">
        <v>46</v>
      </c>
      <c r="B46" s="10">
        <v>42278</v>
      </c>
    </row>
    <row r="47" spans="1:2" ht="15">
      <c r="A47">
        <v>47</v>
      </c>
      <c r="B47" s="10">
        <v>42309</v>
      </c>
    </row>
    <row r="48" spans="1:2" ht="15">
      <c r="A48">
        <v>48</v>
      </c>
      <c r="B48" s="10">
        <v>42339</v>
      </c>
    </row>
    <row r="49" spans="1:2" ht="15">
      <c r="A49">
        <v>49</v>
      </c>
      <c r="B49" s="10">
        <v>42370</v>
      </c>
    </row>
    <row r="50" spans="1:2" ht="15">
      <c r="A50">
        <v>50</v>
      </c>
      <c r="B50" s="10">
        <v>42401</v>
      </c>
    </row>
    <row r="51" spans="1:2" ht="15">
      <c r="A51">
        <v>51</v>
      </c>
      <c r="B51" s="10">
        <v>42430</v>
      </c>
    </row>
    <row r="52" spans="1:2" ht="15">
      <c r="A52">
        <v>52</v>
      </c>
      <c r="B52" s="10">
        <v>42461</v>
      </c>
    </row>
    <row r="53" spans="1:2" ht="15">
      <c r="A53">
        <v>53</v>
      </c>
      <c r="B53" s="10">
        <v>42491</v>
      </c>
    </row>
    <row r="54" spans="1:2" ht="15">
      <c r="A54">
        <v>54</v>
      </c>
      <c r="B54" s="10">
        <v>42522</v>
      </c>
    </row>
    <row r="55" spans="1:2" ht="15">
      <c r="A55">
        <v>55</v>
      </c>
      <c r="B55" s="10">
        <v>42552</v>
      </c>
    </row>
    <row r="56" spans="1:2" ht="15">
      <c r="A56">
        <v>56</v>
      </c>
      <c r="B56" s="10">
        <v>42583</v>
      </c>
    </row>
    <row r="57" spans="1:2" ht="15">
      <c r="A57">
        <v>57</v>
      </c>
      <c r="B57" s="10">
        <v>42614</v>
      </c>
    </row>
    <row r="58" spans="1:2" ht="15">
      <c r="A58">
        <v>58</v>
      </c>
      <c r="B58" s="10">
        <v>42644</v>
      </c>
    </row>
    <row r="59" spans="1:2" ht="15">
      <c r="A59">
        <v>59</v>
      </c>
      <c r="B59" s="10">
        <v>42675</v>
      </c>
    </row>
    <row r="60" spans="1:2" ht="15">
      <c r="A60">
        <v>60</v>
      </c>
      <c r="B60" s="10">
        <v>42705</v>
      </c>
    </row>
    <row r="61" spans="1:2" ht="15">
      <c r="A61">
        <v>61</v>
      </c>
      <c r="B61" s="10">
        <v>42736</v>
      </c>
    </row>
    <row r="62" spans="1:2" ht="15">
      <c r="A62">
        <v>62</v>
      </c>
      <c r="B62" s="10">
        <v>42767</v>
      </c>
    </row>
    <row r="63" spans="1:2" ht="15">
      <c r="A63">
        <v>63</v>
      </c>
      <c r="B63" s="10">
        <v>42795</v>
      </c>
    </row>
    <row r="64" spans="1:2" ht="15">
      <c r="A64">
        <v>64</v>
      </c>
      <c r="B64" s="10">
        <v>42826</v>
      </c>
    </row>
    <row r="65" spans="1:2" ht="15">
      <c r="A65">
        <v>65</v>
      </c>
      <c r="B65" s="10">
        <v>42856</v>
      </c>
    </row>
    <row r="66" spans="1:2" ht="15">
      <c r="A66">
        <v>66</v>
      </c>
      <c r="B66" s="10">
        <v>42887</v>
      </c>
    </row>
    <row r="67" spans="1:2" ht="15">
      <c r="A67">
        <v>67</v>
      </c>
      <c r="B67" s="10">
        <v>42917</v>
      </c>
    </row>
    <row r="68" spans="1:2" ht="15">
      <c r="A68">
        <v>68</v>
      </c>
      <c r="B68" s="10">
        <v>42948</v>
      </c>
    </row>
    <row r="69" spans="1:2" ht="15">
      <c r="A69">
        <v>69</v>
      </c>
      <c r="B69" s="10">
        <v>42979</v>
      </c>
    </row>
    <row r="70" spans="1:2" ht="15">
      <c r="A70">
        <v>70</v>
      </c>
      <c r="B70" s="10">
        <v>43009</v>
      </c>
    </row>
    <row r="71" spans="1:2" ht="15">
      <c r="A71">
        <v>71</v>
      </c>
      <c r="B71" s="10">
        <v>43040</v>
      </c>
    </row>
    <row r="72" spans="1:2" ht="15">
      <c r="A72">
        <v>72</v>
      </c>
      <c r="B72" s="10">
        <v>43070</v>
      </c>
    </row>
    <row r="73" spans="1:2" ht="15">
      <c r="A73">
        <v>73</v>
      </c>
      <c r="B73" s="10">
        <v>43101</v>
      </c>
    </row>
    <row r="74" spans="1:2" ht="15">
      <c r="A74">
        <v>74</v>
      </c>
      <c r="B74" s="10">
        <v>43132</v>
      </c>
    </row>
    <row r="75" spans="1:2" ht="15">
      <c r="A75">
        <v>75</v>
      </c>
      <c r="B75" s="10">
        <v>43160</v>
      </c>
    </row>
    <row r="76" spans="1:2" ht="15">
      <c r="A76">
        <v>76</v>
      </c>
      <c r="B76" s="10">
        <v>43191</v>
      </c>
    </row>
    <row r="77" spans="1:2" ht="15">
      <c r="A77">
        <v>77</v>
      </c>
      <c r="B77" s="10">
        <v>43221</v>
      </c>
    </row>
    <row r="78" spans="1:2" ht="15">
      <c r="A78">
        <v>78</v>
      </c>
      <c r="B78" s="10">
        <v>43252</v>
      </c>
    </row>
    <row r="79" spans="1:2" ht="15">
      <c r="A79">
        <v>79</v>
      </c>
      <c r="B79" s="10">
        <v>43282</v>
      </c>
    </row>
    <row r="80" spans="1:2" ht="15">
      <c r="A80">
        <v>80</v>
      </c>
      <c r="B80" s="10">
        <v>43313</v>
      </c>
    </row>
    <row r="81" spans="1:2" ht="15">
      <c r="A81">
        <v>81</v>
      </c>
      <c r="B81" s="10">
        <v>43344</v>
      </c>
    </row>
    <row r="82" spans="1:2" ht="15">
      <c r="A82">
        <v>82</v>
      </c>
      <c r="B82" s="10">
        <v>43374</v>
      </c>
    </row>
    <row r="83" spans="1:2" ht="15">
      <c r="A83">
        <v>83</v>
      </c>
      <c r="B83" s="10">
        <v>43405</v>
      </c>
    </row>
    <row r="84" spans="1:2" ht="15">
      <c r="A84">
        <v>84</v>
      </c>
      <c r="B84" s="10">
        <v>43435</v>
      </c>
    </row>
    <row r="85" spans="1:2" ht="15">
      <c r="A85">
        <v>85</v>
      </c>
      <c r="B85" s="10">
        <v>43466</v>
      </c>
    </row>
    <row r="86" spans="1:2" ht="15">
      <c r="A86">
        <v>86</v>
      </c>
      <c r="B86" s="10">
        <v>43497</v>
      </c>
    </row>
    <row r="87" spans="1:2" ht="15">
      <c r="A87">
        <v>87</v>
      </c>
      <c r="B87" s="10">
        <v>43525</v>
      </c>
    </row>
    <row r="88" spans="1:2" ht="15">
      <c r="A88">
        <v>88</v>
      </c>
      <c r="B88" s="10">
        <v>43556</v>
      </c>
    </row>
    <row r="89" spans="1:2" ht="15">
      <c r="A89">
        <v>89</v>
      </c>
      <c r="B89" s="10">
        <v>43586</v>
      </c>
    </row>
    <row r="90" spans="1:2" ht="15">
      <c r="A90">
        <v>90</v>
      </c>
      <c r="B90" s="10">
        <v>43617</v>
      </c>
    </row>
    <row r="91" spans="1:2" ht="15">
      <c r="A91">
        <v>91</v>
      </c>
      <c r="B91" s="10">
        <v>43647</v>
      </c>
    </row>
    <row r="92" spans="1:2" ht="15">
      <c r="A92">
        <v>92</v>
      </c>
      <c r="B92" s="10">
        <v>43678</v>
      </c>
    </row>
    <row r="93" spans="1:2" ht="15">
      <c r="A93">
        <v>93</v>
      </c>
      <c r="B93" s="10">
        <v>43709</v>
      </c>
    </row>
    <row r="94" spans="1:2" ht="15">
      <c r="A94">
        <v>94</v>
      </c>
      <c r="B94" s="10">
        <v>43739</v>
      </c>
    </row>
    <row r="95" spans="1:2" ht="15">
      <c r="A95">
        <v>95</v>
      </c>
      <c r="B95" s="10">
        <v>43770</v>
      </c>
    </row>
    <row r="96" spans="1:2" ht="15">
      <c r="A96">
        <v>96</v>
      </c>
      <c r="B96" s="10">
        <v>43800</v>
      </c>
    </row>
    <row r="97" spans="1:2" ht="15">
      <c r="A97">
        <v>97</v>
      </c>
      <c r="B97" s="10">
        <v>43831</v>
      </c>
    </row>
    <row r="98" spans="1:2" ht="15">
      <c r="A98">
        <v>98</v>
      </c>
      <c r="B98" s="10">
        <v>43862</v>
      </c>
    </row>
    <row r="99" spans="1:2" ht="15">
      <c r="A99">
        <v>99</v>
      </c>
      <c r="B99" s="10">
        <v>43891</v>
      </c>
    </row>
    <row r="100" spans="1:2" ht="15">
      <c r="A100">
        <v>100</v>
      </c>
      <c r="B100" s="10">
        <v>43922</v>
      </c>
    </row>
    <row r="101" spans="1:2" ht="15">
      <c r="A101">
        <v>101</v>
      </c>
      <c r="B101" s="10">
        <v>43952</v>
      </c>
    </row>
    <row r="102" spans="1:2" ht="15">
      <c r="A102">
        <v>102</v>
      </c>
      <c r="B102" s="10">
        <v>43983</v>
      </c>
    </row>
    <row r="103" spans="1:2" ht="15">
      <c r="A103">
        <v>103</v>
      </c>
      <c r="B103" s="10">
        <v>44013</v>
      </c>
    </row>
    <row r="104" spans="1:2" ht="15">
      <c r="A104">
        <v>104</v>
      </c>
      <c r="B104" s="10">
        <v>44044</v>
      </c>
    </row>
    <row r="105" spans="1:2" ht="15">
      <c r="A105">
        <v>105</v>
      </c>
      <c r="B105" s="10">
        <v>44075</v>
      </c>
    </row>
    <row r="106" spans="1:2" ht="15">
      <c r="A106">
        <v>106</v>
      </c>
      <c r="B106" s="10">
        <v>44105</v>
      </c>
    </row>
    <row r="107" spans="1:2" ht="15">
      <c r="A107">
        <v>107</v>
      </c>
      <c r="B107" s="10">
        <v>44136</v>
      </c>
    </row>
    <row r="108" spans="1:2" ht="15">
      <c r="A108">
        <v>108</v>
      </c>
      <c r="B108" s="10">
        <v>44166</v>
      </c>
    </row>
    <row r="109" spans="1:2" ht="15">
      <c r="A109">
        <v>109</v>
      </c>
      <c r="B109" s="10">
        <v>44197</v>
      </c>
    </row>
    <row r="110" spans="1:2" ht="15">
      <c r="A110">
        <v>110</v>
      </c>
      <c r="B110" s="10">
        <v>44228</v>
      </c>
    </row>
    <row r="111" spans="1:2" ht="15">
      <c r="A111">
        <v>111</v>
      </c>
      <c r="B111" s="10">
        <v>44256</v>
      </c>
    </row>
    <row r="112" spans="1:2" ht="15">
      <c r="A112">
        <v>112</v>
      </c>
      <c r="B112" s="10">
        <v>44287</v>
      </c>
    </row>
    <row r="113" spans="1:2" ht="15">
      <c r="A113">
        <v>113</v>
      </c>
      <c r="B113" s="10">
        <v>44317</v>
      </c>
    </row>
    <row r="114" spans="1:2" ht="15">
      <c r="A114">
        <v>114</v>
      </c>
      <c r="B114" s="10">
        <v>44348</v>
      </c>
    </row>
    <row r="115" spans="1:2" ht="15">
      <c r="A115">
        <v>115</v>
      </c>
      <c r="B115" s="10">
        <v>44378</v>
      </c>
    </row>
    <row r="116" spans="1:2" ht="15">
      <c r="A116">
        <v>116</v>
      </c>
      <c r="B116" s="10">
        <v>44409</v>
      </c>
    </row>
    <row r="117" spans="1:2" ht="15">
      <c r="A117">
        <v>117</v>
      </c>
      <c r="B117" s="10">
        <v>44440</v>
      </c>
    </row>
    <row r="118" spans="1:2" ht="15">
      <c r="A118">
        <v>118</v>
      </c>
      <c r="B118" s="10">
        <v>44470</v>
      </c>
    </row>
    <row r="119" spans="1:2" ht="15">
      <c r="A119">
        <v>119</v>
      </c>
      <c r="B119" s="10">
        <v>44501</v>
      </c>
    </row>
    <row r="120" spans="1:2" ht="15">
      <c r="A120">
        <v>120</v>
      </c>
      <c r="B120" s="10">
        <v>44531</v>
      </c>
    </row>
    <row r="121" spans="1:2" ht="15">
      <c r="A121">
        <v>121</v>
      </c>
      <c r="B121" s="10">
        <v>44562</v>
      </c>
    </row>
    <row r="122" spans="1:2" ht="15">
      <c r="A122">
        <v>122</v>
      </c>
      <c r="B122" s="10">
        <v>44593</v>
      </c>
    </row>
    <row r="123" spans="1:2" ht="15">
      <c r="A123">
        <v>123</v>
      </c>
      <c r="B123" s="10">
        <v>44621</v>
      </c>
    </row>
    <row r="124" spans="1:2" ht="15">
      <c r="A124">
        <v>124</v>
      </c>
      <c r="B124" s="10">
        <v>44652</v>
      </c>
    </row>
    <row r="125" spans="1:2" ht="15">
      <c r="A125">
        <v>125</v>
      </c>
      <c r="B125" s="10">
        <v>44682</v>
      </c>
    </row>
    <row r="126" spans="1:2" ht="15">
      <c r="A126">
        <v>126</v>
      </c>
      <c r="B126" s="10">
        <v>44713</v>
      </c>
    </row>
    <row r="127" spans="1:2" ht="15">
      <c r="A127">
        <v>127</v>
      </c>
      <c r="B127" s="10">
        <v>44743</v>
      </c>
    </row>
    <row r="128" spans="1:2" ht="15">
      <c r="A128">
        <v>128</v>
      </c>
      <c r="B128" s="10">
        <v>44774</v>
      </c>
    </row>
    <row r="129" spans="1:2" ht="15">
      <c r="A129">
        <v>129</v>
      </c>
      <c r="B129" s="10">
        <v>44805</v>
      </c>
    </row>
    <row r="130" spans="1:2" ht="15">
      <c r="A130">
        <v>130</v>
      </c>
      <c r="B130" s="10">
        <v>44835</v>
      </c>
    </row>
    <row r="131" spans="1:2" ht="15">
      <c r="A131">
        <v>131</v>
      </c>
      <c r="B131" s="10">
        <v>44866</v>
      </c>
    </row>
    <row r="132" spans="1:2" ht="15">
      <c r="A132">
        <v>132</v>
      </c>
      <c r="B132" s="10">
        <v>44896</v>
      </c>
    </row>
    <row r="133" spans="1:2" ht="15">
      <c r="A133">
        <v>133</v>
      </c>
      <c r="B133" s="10">
        <v>44927</v>
      </c>
    </row>
    <row r="134" spans="1:2" ht="15">
      <c r="A134">
        <v>134</v>
      </c>
      <c r="B134" s="10">
        <v>44958</v>
      </c>
    </row>
    <row r="135" spans="1:2" ht="15">
      <c r="A135">
        <v>135</v>
      </c>
      <c r="B135" s="10">
        <v>44986</v>
      </c>
    </row>
    <row r="136" spans="1:2" ht="15">
      <c r="A136">
        <v>136</v>
      </c>
      <c r="B136" s="10">
        <v>45017</v>
      </c>
    </row>
    <row r="137" spans="1:2" ht="15">
      <c r="A137">
        <v>137</v>
      </c>
      <c r="B137" s="10">
        <v>45047</v>
      </c>
    </row>
    <row r="138" spans="1:2" ht="15">
      <c r="A138">
        <v>138</v>
      </c>
      <c r="B138" s="10">
        <v>45078</v>
      </c>
    </row>
    <row r="139" spans="1:2" ht="15">
      <c r="A139">
        <v>139</v>
      </c>
      <c r="B139" s="10">
        <v>45108</v>
      </c>
    </row>
    <row r="140" spans="1:2" ht="15">
      <c r="A140">
        <v>140</v>
      </c>
      <c r="B140" s="10">
        <v>45139</v>
      </c>
    </row>
    <row r="141" spans="1:2" ht="15">
      <c r="A141">
        <v>141</v>
      </c>
      <c r="B141" s="10">
        <v>45170</v>
      </c>
    </row>
    <row r="142" spans="1:2" ht="15">
      <c r="A142">
        <v>142</v>
      </c>
      <c r="B142" s="10">
        <v>45200</v>
      </c>
    </row>
    <row r="143" spans="1:2" ht="15">
      <c r="A143">
        <v>143</v>
      </c>
      <c r="B143" s="10">
        <v>45231</v>
      </c>
    </row>
    <row r="144" spans="1:2" ht="15">
      <c r="A144">
        <v>144</v>
      </c>
      <c r="B144" s="10">
        <v>45261</v>
      </c>
    </row>
    <row r="145" spans="1:2" ht="15">
      <c r="A145">
        <v>145</v>
      </c>
      <c r="B145" s="10">
        <v>45292</v>
      </c>
    </row>
    <row r="146" spans="1:2" ht="15">
      <c r="A146">
        <v>146</v>
      </c>
      <c r="B146" s="10">
        <v>45323</v>
      </c>
    </row>
    <row r="147" spans="1:2" ht="15">
      <c r="A147">
        <v>147</v>
      </c>
      <c r="B147" s="10">
        <v>45352</v>
      </c>
    </row>
    <row r="148" spans="1:2" ht="15">
      <c r="A148">
        <v>148</v>
      </c>
      <c r="B148" s="10">
        <v>45383</v>
      </c>
    </row>
    <row r="149" spans="1:2" ht="15">
      <c r="A149">
        <v>149</v>
      </c>
      <c r="B149" s="10">
        <v>45413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Gamble</dc:creator>
  <cp:keywords/>
  <dc:description/>
  <cp:lastModifiedBy> </cp:lastModifiedBy>
  <cp:lastPrinted>2012-09-13T17:47:51Z</cp:lastPrinted>
  <dcterms:created xsi:type="dcterms:W3CDTF">2012-05-04T13:10:46Z</dcterms:created>
  <dcterms:modified xsi:type="dcterms:W3CDTF">2013-03-26T00:16:26Z</dcterms:modified>
  <cp:category/>
  <cp:version/>
  <cp:contentType/>
  <cp:contentStatus/>
</cp:coreProperties>
</file>